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aeb47c6ee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3bec31b61884af5"/>
    <x:sheet xmlns:r="http://schemas.openxmlformats.org/officeDocument/2006/relationships" name="Configuração" sheetId="2" r:id="R7c3ace71f9d245ef"/>
    <x:sheet xmlns:r="http://schemas.openxmlformats.org/officeDocument/2006/relationships" name="Forecast 13S" sheetId="3" r:id="Rd745e88cebfb4e72"/>
    <x:sheet xmlns:r="http://schemas.openxmlformats.org/officeDocument/2006/relationships" name="Contas a Receber" sheetId="4" r:id="R1f817bfba86b464d"/>
    <x:sheet xmlns:r="http://schemas.openxmlformats.org/officeDocument/2006/relationships" name="Contas a Pagar" sheetId="5" r:id="Rf54dfb7ef8354141"/>
    <x:sheet xmlns:r="http://schemas.openxmlformats.org/officeDocument/2006/relationships" name="Plano de Ação" sheetId="6" r:id="R1076bb05b2f743e3"/>
    <x:sheet xmlns:r="http://schemas.openxmlformats.org/officeDocument/2006/relationships" name="Leia-me" sheetId="7" r:id="R06e36152a23245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R$ #,##0;[Red](R$ #,##0);-"/>
    <x:numFmt numFmtId="202" formatCode="0.0%;[Red](0.0%);-"/>
    <x:numFmt numFmtId="203" formatCode="&quot;Sem. de &quot;dd/mmm"/>
    <x:numFmt numFmtId="204" formatCode="0"/>
  </x:numFmts>
  <x:fonts count="21">
    <x:font>
      <x:sz val="11"/>
      <x:name val="Carlito"/>
    </x:font>
    <x:font>
      <x:b/>
      <x:sz val="16"/>
      <x:color rgb="FFFFFFFF"/>
      <x:name val="Carlito"/>
    </x:font>
    <x:font>
      <x:i/>
      <x:sz val="10"/>
      <x:color rgb="FF595959"/>
      <x:name val="Carlito"/>
    </x:font>
    <x:font>
      <x:b/>
      <x:sz val="11"/>
      <x:color rgb="FFFFFFFF"/>
      <x:name val="Carlito"/>
    </x:font>
    <x:font>
      <x:sz val="11"/>
      <x:color rgb="FF0070C0"/>
      <x:name val="Carlito"/>
    </x:font>
    <x:font>
      <x:sz val="11"/>
      <x:color rgb="FF595959"/>
      <x:name val="Carlito"/>
    </x:font>
    <x:font>
      <x:b/>
      <x:sz val="11"/>
      <x:color rgb="FF17365D"/>
      <x:name val="Carlito"/>
    </x:font>
    <x:font>
      <x:b/>
      <x:sz val="11"/>
      <x:color rgb="FF548235"/>
      <x:name val="Carlito"/>
    </x:font>
    <x:font>
      <x:i/>
      <x:sz val="9"/>
      <x:color rgb="FF595959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  <x:font>
      <x:b/>
      <x:sz val="10"/>
      <x:color rgb="FFFFFFFF"/>
      <x:name val="Arial"/>
    </x:font>
    <x:font>
      <x:i/>
      <x:sz val="10"/>
      <x:color rgb="FF595959"/>
      <x:name val="Arial"/>
    </x:font>
    <x:font>
      <x:sz val="10"/>
      <x:name val="Arial"/>
    </x:font>
    <x:font>
      <x:b/>
      <x:sz val="10"/>
      <x:color rgb="FF17365D"/>
      <x:name val="Arial"/>
    </x:font>
    <x:font>
      <x:b/>
      <x:sz val="10"/>
      <x:color rgb="FF548235"/>
      <x:name val="Arial"/>
    </x:font>
    <x:font>
      <x:sz val="10"/>
      <x:color rgb="FF595959"/>
      <x:name val="Arial"/>
    </x:font>
    <x:font>
      <x:sz val="10"/>
      <x:color rgb="FF0070C0"/>
      <x:name val="Arial"/>
    </x:font>
    <x:font>
      <x:b/>
      <x:sz val="10"/>
      <x:color rgb="FF000000"/>
      <x:name val="Arial"/>
    </x:font>
    <x:font>
      <x:sz val="10"/>
      <x:color rgb="FF000000"/>
      <x:name val="Arial"/>
    </x:font>
    <x:font>
      <x:b/>
      <x:sz val="16"/>
      <x:color rgb="FFFFFFFF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9FB"/>
      </x:patternFill>
    </x:fill>
    <x:fill>
      <x:patternFill patternType="solid">
        <x:fgColor rgb="FF0F6B78"/>
      </x:patternFill>
    </x:fill>
    <x:fill>
      <x:patternFill patternType="solid">
        <x:fgColor rgb="FFD9EAF7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</x:fills>
  <x:borders count="13">
    <x:border/>
    <x:border>
      <x:left style="thin">
        <x:color rgb="FFE7E6E6"/>
      </x:left>
      <x:top style="thin">
        <x:color rgb="FFE7E6E6"/>
      </x:top>
    </x:border>
    <x:border>
      <x:top style="thin">
        <x:color rgb="FFE7E6E6"/>
      </x:top>
    </x:border>
    <x:border>
      <x:right style="thin">
        <x:color rgb="FFE7E6E6"/>
      </x:right>
      <x:top style="thin">
        <x:color rgb="FFE7E6E6"/>
      </x:top>
    </x:border>
    <x:border>
      <x:left style="thin">
        <x:color rgb="FFE7E6E6"/>
      </x:left>
    </x:border>
    <x:border>
      <x:right style="thin">
        <x:color rgb="FFE7E6E6"/>
      </x:right>
    </x:border>
    <x:border>
      <x:left style="thin">
        <x:color rgb="FFE7E6E6"/>
      </x:left>
      <x:bottom style="thin">
        <x:color rgb="FFE7E6E6"/>
      </x:bottom>
    </x:border>
    <x:border>
      <x:bottom style="thin">
        <x:color rgb="FFE7E6E6"/>
      </x:bottom>
    </x:border>
    <x:border>
      <x:right style="thin">
        <x:color rgb="FFE7E6E6"/>
      </x:right>
      <x:bottom style="thin">
        <x:color rgb="FFE7E6E6"/>
      </x:bottom>
    </x:border>
    <x:border>
      <x:bottom style="thin">
        <x:color rgb="FF17365D"/>
      </x:bottom>
    </x:border>
    <x:border>
      <x:top style="thin">
        <x:color rgb="FF1F4E78"/>
      </x:top>
    </x:border>
    <x:border>
      <x:top style="medium">
        <x:color rgb="FF548235"/>
      </x:top>
    </x:border>
    <x:border>
      <x:bottom style="hair">
        <x:color rgb="FFE7E6E6"/>
      </x:bottom>
    </x:border>
  </x:borders>
  <x:cellStyleXfs count="1">
    <x:xf numFmtId="0" fontId="0" fillId="0" borderId="0"/>
  </x:cellStyleXfs>
  <x:cellXfs count="15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1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6" borderId="2" xfId="0" applyNumberFormat="1" applyFont="1" applyFill="1" applyBorder="1" applyAlignment="1">
      <x:alignment vertical="top" wrapText="1"/>
    </x:xf>
    <x:xf numFmtId="0" fontId="5" fillId="6" borderId="3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5" xfId="0" applyNumberFormat="1" applyFont="1" applyFill="1" applyBorder="1" applyAlignment="1">
      <x:alignment vertical="top" wrapText="1"/>
    </x:xf>
    <x:xf numFmtId="0" fontId="5" fillId="6" borderId="6" xfId="0" applyNumberFormat="1" applyFont="1" applyFill="1" applyBorder="1" applyAlignment="1">
      <x:alignment vertical="top" wrapText="1"/>
    </x:xf>
    <x:xf numFmtId="0" fontId="5" fillId="6" borderId="7" xfId="0" applyNumberFormat="1" applyFont="1" applyFill="1" applyBorder="1" applyAlignment="1">
      <x:alignment vertical="top" wrapText="1"/>
    </x:xf>
    <x:xf numFmtId="0" fontId="5" fillId="6" borderId="8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vertical="center"/>
    </x:xf>
    <x:xf numFmtId="0" fontId="3" fillId="4" borderId="9" xfId="0" applyNumberFormat="1" applyFont="1" applyFill="1" applyBorder="1"/>
    <x:xf numFmtId="0" fontId="3" fillId="4" borderId="9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horizont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202" fontId="4" fillId="5" borderId="0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7" fillId="8" borderId="0" xfId="0" applyNumberFormat="1" applyFont="1" applyFill="1" applyBorder="1"/>
    <x:xf numFmtId="202" fontId="7" fillId="8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201" fontId="9" fillId="0" borderId="0" xfId="0" applyNumberFormat="1" applyFont="1" applyFill="1" applyBorder="1"/>
    <x:xf numFmtId="0" fontId="6" fillId="8" borderId="10" xfId="0" applyNumberFormat="1" applyFont="1" applyFill="1" applyBorder="1"/>
    <x:xf numFmtId="201" fontId="6" fillId="8" borderId="10" xfId="0" applyNumberFormat="1" applyFont="1" applyFill="1" applyBorder="1"/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203" fontId="6" fillId="9" borderId="0" xfId="0" applyNumberFormat="1" applyFont="1" applyFill="1" applyBorder="1"/>
    <x:xf numFmtId="203" fontId="6" fillId="9" borderId="0" xfId="0" applyNumberFormat="1" applyFont="1" applyFill="1" applyBorder="1" applyAlignment="1">
      <x:alignment horizontal="center"/>
    </x:xf>
    <x:xf numFmtId="200" fontId="6" fillId="9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3" borderId="0" xfId="0" applyNumberFormat="1" applyFont="1" applyFill="1" applyBorder="1"/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0" fontId="10" fillId="3" borderId="10" xfId="0" applyNumberFormat="1" applyFont="1" applyFill="1" applyBorder="1"/>
    <x:xf numFmtId="201" fontId="10" fillId="3" borderId="10" xfId="0" applyNumberFormat="1" applyFont="1" applyFill="1" applyBorder="1"/>
    <x:xf numFmtId="0" fontId="0" fillId="10" borderId="0" xfId="0" applyNumberFormat="1" applyFont="1" applyFill="1" applyBorder="1"/>
    <x:xf numFmtId="201" fontId="0" fillId="10" borderId="0" xfId="0" applyNumberFormat="1" applyFont="1" applyFill="1" applyBorder="1"/>
    <x:xf numFmtId="0" fontId="10" fillId="10" borderId="0" xfId="0" applyNumberFormat="1" applyFont="1" applyFill="1" applyBorder="1"/>
    <x:xf numFmtId="201" fontId="10" fillId="10" borderId="0" xfId="0" applyNumberFormat="1" applyFont="1" applyFill="1" applyBorder="1"/>
    <x:xf numFmtId="0" fontId="10" fillId="10" borderId="11" xfId="0" applyNumberFormat="1" applyFont="1" applyFill="1" applyBorder="1"/>
    <x:xf numFmtId="201" fontId="10" fillId="10" borderId="11" xfId="0" applyNumberFormat="1" applyFont="1" applyFill="1" applyBorder="1"/>
    <x:xf numFmtId="0" fontId="10" fillId="0" borderId="0" xfId="0" applyNumberFormat="1" applyFont="1" applyFill="1" applyBorder="1"/>
    <x:xf numFmtId="201" fontId="10" fillId="0" borderId="0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200" fontId="0" fillId="0" borderId="0" xfId="0" applyNumberFormat="1" applyFont="1" applyFill="1" applyBorder="1"/>
    <x:xf numFmtId="204" fontId="0" fillId="0" borderId="12" xfId="0" applyNumberFormat="1" applyFont="1" applyFill="1" applyBorder="1"/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 applyAlignment="1">
      <x:alignment vertical="top" wrapText="1"/>
    </x:xf>
    <x:xf numFmtId="0" fontId="11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/>
    <x:xf numFmtId="0" fontId="14" fillId="8" borderId="0" xfId="0" applyNumberFormat="1" applyFont="1" applyFill="1" applyBorder="1"/>
    <x:xf numFmtId="0" fontId="15" fillId="8" borderId="0" xfId="0" applyNumberFormat="1" applyFont="1" applyFill="1" applyBorder="1"/>
    <x:xf numFmtId="0" fontId="11" fillId="4" borderId="9" xfId="0" applyNumberFormat="1" applyFont="1" applyFill="1" applyBorder="1" applyAlignment="1">
      <x:alignment horizontal="center" vertical="center" wrapText="1"/>
    </x:xf>
    <x:xf numFmtId="201" fontId="13" fillId="0" borderId="0" xfId="0" applyNumberFormat="1" applyFont="1" applyFill="1" applyBorder="1"/>
    <x:xf numFmtId="200" fontId="13" fillId="0" borderId="0" xfId="0" applyNumberFormat="1" applyFont="1" applyFill="1" applyBorder="1"/>
    <x:xf numFmtId="0" fontId="13" fillId="0" borderId="12" xfId="0" applyNumberFormat="1" applyFont="1" applyFill="1" applyBorder="1"/>
    <x:xf numFmtId="204" fontId="13" fillId="0" borderId="12" xfId="0" applyNumberFormat="1" applyFont="1" applyFill="1" applyBorder="1"/>
    <x:xf numFmtId="0" fontId="11" fillId="7" borderId="0" xfId="0" applyNumberFormat="1" applyFont="1" applyFill="1" applyBorder="1"/>
    <x:xf numFmtId="0" fontId="16" fillId="6" borderId="0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horizontal="center"/>
    </x:xf>
    <x:xf numFmtId="0" fontId="13" fillId="0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5" fillId="8" borderId="0" xfId="0" applyNumberFormat="1" applyFont="1" applyFill="1" applyBorder="1" applyAlignment="1">
      <x:alignment vertical="center"/>
    </x:xf>
    <x:xf numFmtId="201" fontId="13" fillId="0" borderId="0" xfId="0" applyNumberFormat="1" applyFont="1" applyFill="1" applyBorder="1" applyAlignment="1">
      <x:alignment vertical="center"/>
    </x:xf>
    <x:xf numFmtId="200" fontId="13" fillId="0" borderId="0" xfId="0" applyNumberFormat="1" applyFont="1" applyFill="1" applyBorder="1" applyAlignment="1">
      <x:alignment vertical="center"/>
    </x:xf>
    <x:xf numFmtId="0" fontId="13" fillId="0" borderId="12" xfId="0" applyNumberFormat="1" applyFont="1" applyFill="1" applyBorder="1" applyAlignment="1">
      <x:alignment vertical="center"/>
    </x:xf>
    <x:xf numFmtId="204" fontId="13" fillId="0" borderId="12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6" fillId="6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horizontal="center" vertical="center"/>
    </x:xf>
    <x:xf numFmtId="0" fontId="11" fillId="4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/>
    <x:xf numFmtId="0" fontId="16" fillId="6" borderId="1" xfId="0" applyNumberFormat="1" applyFont="1" applyFill="1" applyBorder="1" applyAlignment="1">
      <x:alignment vertical="top" wrapText="1"/>
    </x:xf>
    <x:xf numFmtId="0" fontId="16" fillId="6" borderId="2" xfId="0" applyNumberFormat="1" applyFont="1" applyFill="1" applyBorder="1" applyAlignment="1">
      <x:alignment vertical="top" wrapText="1"/>
    </x:xf>
    <x:xf numFmtId="0" fontId="16" fillId="6" borderId="3" xfId="0" applyNumberFormat="1" applyFont="1" applyFill="1" applyBorder="1" applyAlignment="1">
      <x:alignment vertical="top" wrapText="1"/>
    </x:xf>
    <x:xf numFmtId="200" fontId="17" fillId="5" borderId="0" xfId="0" applyNumberFormat="1" applyFont="1" applyFill="1" applyBorder="1"/>
    <x:xf numFmtId="0" fontId="16" fillId="6" borderId="4" xfId="0" applyNumberFormat="1" applyFont="1" applyFill="1" applyBorder="1" applyAlignment="1">
      <x:alignment vertical="top" wrapText="1"/>
    </x:xf>
    <x:xf numFmtId="0" fontId="16" fillId="6" borderId="5" xfId="0" applyNumberFormat="1" applyFont="1" applyFill="1" applyBorder="1" applyAlignment="1">
      <x:alignment vertical="top" wrapText="1"/>
    </x:xf>
    <x:xf numFmtId="201" fontId="17" fillId="5" borderId="0" xfId="0" applyNumberFormat="1" applyFont="1" applyFill="1" applyBorder="1"/>
    <x:xf numFmtId="0" fontId="16" fillId="6" borderId="6" xfId="0" applyNumberFormat="1" applyFont="1" applyFill="1" applyBorder="1" applyAlignment="1">
      <x:alignment vertical="top" wrapText="1"/>
    </x:xf>
    <x:xf numFmtId="0" fontId="16" fillId="6" borderId="7" xfId="0" applyNumberFormat="1" applyFont="1" applyFill="1" applyBorder="1" applyAlignment="1">
      <x:alignment vertical="top" wrapText="1"/>
    </x:xf>
    <x:xf numFmtId="0" fontId="16" fillId="6" borderId="8" xfId="0" applyNumberFormat="1" applyFont="1" applyFill="1" applyBorder="1" applyAlignment="1">
      <x:alignment vertical="top" wrapText="1"/>
    </x:xf>
    <x:xf numFmtId="202" fontId="17" fillId="5" borderId="0" xfId="0" applyNumberFormat="1" applyFont="1" applyFill="1" applyBorder="1"/>
    <x:xf numFmtId="202" fontId="15" fillId="8" borderId="0" xfId="0" applyNumberFormat="1" applyFont="1" applyFill="1" applyBorder="1"/>
    <x:xf numFmtId="0" fontId="17" fillId="5" borderId="0" xfId="0" applyNumberFormat="1" applyFont="1" applyFill="1" applyBorder="1" applyAlignment="1">
      <x:alignment vertical="center"/>
    </x:xf>
    <x:xf numFmtId="0" fontId="16" fillId="6" borderId="1" xfId="0" applyNumberFormat="1" applyFont="1" applyFill="1" applyBorder="1" applyAlignment="1">
      <x:alignment vertical="center" wrapText="1"/>
    </x:xf>
    <x:xf numFmtId="0" fontId="16" fillId="6" borderId="2" xfId="0" applyNumberFormat="1" applyFont="1" applyFill="1" applyBorder="1" applyAlignment="1">
      <x:alignment vertical="center" wrapText="1"/>
    </x:xf>
    <x:xf numFmtId="0" fontId="16" fillId="6" borderId="3" xfId="0" applyNumberFormat="1" applyFont="1" applyFill="1" applyBorder="1" applyAlignment="1">
      <x:alignment vertical="center" wrapText="1"/>
    </x:xf>
    <x:xf numFmtId="200" fontId="17" fillId="5" borderId="0" xfId="0" applyNumberFormat="1" applyFont="1" applyFill="1" applyBorder="1" applyAlignment="1">
      <x:alignment vertical="center"/>
    </x:xf>
    <x:xf numFmtId="0" fontId="16" fillId="6" borderId="4" xfId="0" applyNumberFormat="1" applyFont="1" applyFill="1" applyBorder="1" applyAlignment="1">
      <x:alignment vertical="center" wrapText="1"/>
    </x:xf>
    <x:xf numFmtId="0" fontId="16" fillId="6" borderId="5" xfId="0" applyNumberFormat="1" applyFont="1" applyFill="1" applyBorder="1" applyAlignment="1">
      <x:alignment vertical="center" wrapText="1"/>
    </x:xf>
    <x:xf numFmtId="201" fontId="17" fillId="5" borderId="0" xfId="0" applyNumberFormat="1" applyFont="1" applyFill="1" applyBorder="1" applyAlignment="1">
      <x:alignment vertical="center"/>
    </x:xf>
    <x:xf numFmtId="0" fontId="16" fillId="6" borderId="6" xfId="0" applyNumberFormat="1" applyFont="1" applyFill="1" applyBorder="1" applyAlignment="1">
      <x:alignment vertical="center" wrapText="1"/>
    </x:xf>
    <x:xf numFmtId="0" fontId="16" fillId="6" borderId="7" xfId="0" applyNumberFormat="1" applyFont="1" applyFill="1" applyBorder="1" applyAlignment="1">
      <x:alignment vertical="center" wrapText="1"/>
    </x:xf>
    <x:xf numFmtId="0" fontId="16" fillId="6" borderId="8" xfId="0" applyNumberFormat="1" applyFont="1" applyFill="1" applyBorder="1" applyAlignment="1">
      <x:alignment vertical="center" wrapText="1"/>
    </x:xf>
    <x:xf numFmtId="202" fontId="17" fillId="5" borderId="0" xfId="0" applyNumberFormat="1" applyFont="1" applyFill="1" applyBorder="1" applyAlignment="1">
      <x:alignment vertical="center"/>
    </x:xf>
    <x:xf numFmtId="202" fontId="15" fillId="8" borderId="0" xfId="0" applyNumberFormat="1" applyFont="1" applyFill="1" applyBorder="1" applyAlignment="1">
      <x:alignment vertical="center"/>
    </x:xf>
    <x:xf numFmtId="203" fontId="14" fillId="9" borderId="0" xfId="0" applyNumberFormat="1" applyFont="1" applyFill="1" applyBorder="1" applyAlignment="1">
      <x:alignment horizontal="center"/>
    </x:xf>
    <x:xf numFmtId="200" fontId="14" fillId="9" borderId="0" xfId="0" applyNumberFormat="1" applyFont="1" applyFill="1" applyBorder="1" applyAlignment="1">
      <x:alignment horizontal="center"/>
    </x:xf>
    <x:xf numFmtId="201" fontId="18" fillId="3" borderId="10" xfId="0" applyNumberFormat="1" applyFont="1" applyFill="1" applyBorder="1"/>
    <x:xf numFmtId="201" fontId="18" fillId="10" borderId="11" xfId="0" applyNumberFormat="1" applyFont="1" applyFill="1" applyBorder="1"/>
    <x:xf numFmtId="201" fontId="18" fillId="0" borderId="0" xfId="0" applyNumberFormat="1" applyFont="1" applyFill="1" applyBorder="1"/>
    <x:xf numFmtId="203" fontId="14" fillId="9" borderId="0" xfId="0" applyNumberFormat="1" applyFont="1" applyFill="1" applyBorder="1" applyAlignment="1">
      <x:alignment horizontal="center" vertical="center"/>
    </x:xf>
    <x:xf numFmtId="200" fontId="14" fillId="9" borderId="0" xfId="0" applyNumberFormat="1" applyFont="1" applyFill="1" applyBorder="1" applyAlignment="1">
      <x:alignment horizontal="center" vertical="center"/>
    </x:xf>
    <x:xf numFmtId="201" fontId="18" fillId="3" borderId="10" xfId="0" applyNumberFormat="1" applyFont="1" applyFill="1" applyBorder="1" applyAlignment="1">
      <x:alignment vertical="center"/>
    </x:xf>
    <x:xf numFmtId="201" fontId="18" fillId="10" borderId="11" xfId="0" applyNumberFormat="1" applyFont="1" applyFill="1" applyBorder="1" applyAlignment="1">
      <x:alignment vertical="center"/>
    </x:xf>
    <x:xf numFmtId="201" fontId="18" fillId="0" borderId="0" xfId="0" applyNumberFormat="1" applyFont="1" applyFill="1" applyBorder="1" applyAlignment="1">
      <x:alignment vertical="center"/>
    </x:xf>
    <x:xf numFmtId="201" fontId="19" fillId="0" borderId="0" xfId="0" applyNumberFormat="1" applyFont="1" applyFill="1" applyBorder="1"/>
    <x:xf numFmtId="201" fontId="14" fillId="8" borderId="10" xfId="0" applyNumberFormat="1" applyFont="1" applyFill="1" applyBorder="1"/>
    <x:xf numFmtId="201" fontId="19" fillId="0" borderId="0" xfId="0" applyNumberFormat="1" applyFont="1" applyFill="1" applyBorder="1" applyAlignment="1">
      <x:alignment vertical="center"/>
    </x:xf>
    <x:xf numFmtId="201" fontId="14" fillId="8" borderId="10" xfId="0" applyNumberFormat="1" applyFont="1" applyFill="1" applyBorder="1" applyAlignment="1">
      <x:alignment vertical="center"/>
    </x:xf>
    <x:xf numFmtId="0" fontId="16" fillId="11" borderId="0" xfId="0" applyNumberFormat="1" applyFont="1" applyFill="1" applyBorder="1" applyAlignment="1">
      <x:alignment vertical="top" wrapText="1"/>
    </x:xf>
    <x:xf numFmtId="0" fontId="16" fillId="11" borderId="0" xfId="0" applyNumberFormat="1" applyFont="1" applyFill="1" applyBorder="1" applyAlignment="1">
      <x:alignment vertical="center" wrapText="1"/>
    </x:xf>
    <x:xf numFmtId="0" fontId="2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bd93c85cc4237" /><Relationship Type="http://schemas.openxmlformats.org/officeDocument/2006/relationships/theme" Target="/xl/theme/theme1.xml" Id="R9655349d725d40a9" /><Relationship Type="http://schemas.openxmlformats.org/officeDocument/2006/relationships/sharedStrings" Target="/xl/sharedStrings.xml" Id="R54d234936a3148f8" /><Relationship Type="http://schemas.openxmlformats.org/officeDocument/2006/relationships/worksheet" Target="/xl/worksheets/sheet1.xml" Id="R33bec31b61884af5" /><Relationship Type="http://schemas.openxmlformats.org/officeDocument/2006/relationships/worksheet" Target="/xl/worksheets/sheet2.xml" Id="R7c3ace71f9d245ef" /><Relationship Type="http://schemas.openxmlformats.org/officeDocument/2006/relationships/worksheet" Target="/xl/worksheets/sheet3.xml" Id="Rd745e88cebfb4e72" /><Relationship Type="http://schemas.openxmlformats.org/officeDocument/2006/relationships/worksheet" Target="/xl/worksheets/sheet4.xml" Id="R1f817bfba86b464d" /><Relationship Type="http://schemas.openxmlformats.org/officeDocument/2006/relationships/worksheet" Target="/xl/worksheets/sheet5.xml" Id="Rf54dfb7ef8354141" /><Relationship Type="http://schemas.openxmlformats.org/officeDocument/2006/relationships/worksheet" Target="/xl/worksheets/sheet6.xml" Id="R1076bb05b2f743e3" /><Relationship Type="http://schemas.openxmlformats.org/officeDocument/2006/relationships/worksheet" Target="/xl/worksheets/sheet7.xml" Id="R06e36152a232451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e732332bbd479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Saldo de caixa projetado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Saldo final</c:v>
          </c:tx>
          <c:marker>
            <c:symbol val="none"/>
          </c:marker>
          <c:cat>
            <c:strRef>
              <c:f>'Dashboard'!$B$21:$B$33</c:f>
              <c:strCache>
                <c:ptCount val="0"/>
              </c:strCache>
            </c:strRef>
          </c:cat>
          <c:val>
            <c:numRef>
              <c:f>'Dashboard'!$C$21:$C$33</c:f>
              <c:numCache>
                <c:formatCode>R$ #,##0;[Red](R$ 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Caixa mínimo</c:v>
          </c:tx>
          <c:marker>
            <c:symbol val="none"/>
          </c:marker>
          <c:cat>
            <c:strRef>
              <c:f>'Dashboard'!$B$21:$B$33</c:f>
              <c:strCache>
                <c:ptCount val="0"/>
              </c:strCache>
            </c:strRef>
          </c:cat>
          <c:val>
            <c:numRef>
              <c:f>'Dashboard'!$D$21:$D$33</c:f>
              <c:numCache>
                <c:formatCode>R$ #,##0;[Red](R$ 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t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19</xdr:row>
      <xdr:rowOff>0</xdr:rowOff>
    </xdr:from>
    <xdr:ext cx="6572250" cy="28575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e732332bbd479f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f837cfac654fef" /></Relationships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30" hidden="0" customWidth="1"/>
    <x:col min="3" max="3" width="17" hidden="0" customWidth="1"/>
    <x:col min="4" max="4" width="17" hidden="0" customWidth="1"/>
    <x:col min="5" max="5" width="17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0" customHeight="1">
      <x:c r="A1" s="153" t="str">
        <x:v>Forecast de Caixa de 13 Semanas</x:v>
      </x:c>
      <x:c r="B1" s="153"/>
      <x:c r="C1" s="153"/>
      <x:c r="D1" s="153"/>
      <x:c r="E1" s="153"/>
      <x:c r="F1" s="153"/>
      <x:c r="G1" s="153"/>
      <x:c r="H1" s="153"/>
      <x:c r="I1" s="153"/>
      <x:c r="J1" s="153"/>
      <x:c r="K1" s="153"/>
      <x:c r="L1" s="153"/>
      <x:c r="M1" s="153"/>
      <x:c r="N1" s="153"/>
    </x:row>
    <x:row r="2" ht="22" customHeight="1">
      <x:c r="A2" s="88" t="str">
        <x:v>Visão executiva de liquidez e semanas que exigem decisão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</x:row>
    <x:row r="3">
      <x:c r="A3" s="100"/>
      <x:c r="B3" s="100"/>
      <x:c r="C3" s="100"/>
      <x:c r="D3" s="100"/>
      <x:c r="E3" s="100"/>
      <x:c r="F3" s="100"/>
      <x:c r="G3" s="100"/>
      <x:c r="H3" s="100"/>
      <x:c r="I3" s="100"/>
      <x:c r="J3" s="100"/>
      <x:c r="K3" s="100"/>
      <x:c r="L3" s="100"/>
      <x:c r="M3" s="100"/>
      <x:c r="N3" s="100"/>
    </x:row>
    <x:row r="4">
      <x:c r="A4" s="100"/>
      <x:c r="B4" s="101" t="str">
        <x:v>Cenário selecionado</x:v>
      </x:c>
      <x:c r="C4" s="102" t="str">
        <x:f>'Configuração'!C10</x:f>
        <x:v>Base</x:v>
      </x:c>
      <x:c r="D4" s="100"/>
      <x:c r="E4" s="100"/>
      <x:c r="F4" s="100"/>
      <x:c r="G4" s="100"/>
      <x:c r="H4" s="100"/>
      <x:c r="I4" s="100"/>
      <x:c r="J4" s="100"/>
      <x:c r="K4" s="100"/>
      <x:c r="L4" s="100"/>
      <x:c r="M4" s="100"/>
      <x:c r="N4" s="100"/>
    </x:row>
    <x:row r="5">
      <x:c r="A5" s="100"/>
      <x:c r="B5" s="100"/>
      <x:c r="C5" s="100"/>
      <x:c r="D5" s="100"/>
      <x:c r="E5" s="100"/>
      <x:c r="F5" s="100"/>
      <x:c r="G5" s="100"/>
      <x:c r="H5" s="100"/>
      <x:c r="I5" s="100"/>
      <x:c r="J5" s="100"/>
      <x:c r="K5" s="100"/>
      <x:c r="L5" s="100"/>
      <x:c r="M5" s="100"/>
      <x:c r="N5" s="100"/>
    </x:row>
    <x:row r="6">
      <x:c r="A6" s="100"/>
      <x:c r="B6" s="92" t="str">
        <x:v>Indicador</x:v>
      </x:c>
      <x:c r="C6" s="92" t="str">
        <x:v>Resultado</x:v>
      </x:c>
      <x:c r="D6" s="100"/>
      <x:c r="E6" s="100"/>
      <x:c r="F6" s="100"/>
      <x:c r="G6" s="100"/>
      <x:c r="H6" s="100"/>
      <x:c r="I6" s="100"/>
      <x:c r="J6" s="100"/>
      <x:c r="K6" s="100"/>
      <x:c r="L6" s="100"/>
      <x:c r="M6" s="100"/>
      <x:c r="N6" s="100"/>
    </x:row>
    <x:row r="7">
      <x:c r="A7" s="100"/>
      <x:c r="B7" s="100" t="str">
        <x:v>Saldo ao final da 13ª semana</x:v>
      </x:c>
      <x:c r="C7" s="103" t="n">
        <x:f>'Forecast 13S'!P28</x:f>
        <x:v>0</x:v>
      </x:c>
      <x:c r="D7" s="100"/>
      <x:c r="E7" s="100"/>
      <x:c r="F7" s="100"/>
      <x:c r="G7" s="100"/>
      <x:c r="H7" s="100"/>
      <x:c r="I7" s="100"/>
      <x:c r="J7" s="100"/>
      <x:c r="K7" s="100"/>
      <x:c r="L7" s="100"/>
      <x:c r="M7" s="100"/>
      <x:c r="N7" s="100"/>
    </x:row>
    <x:row r="8">
      <x:c r="A8" s="100"/>
      <x:c r="B8" s="100" t="str">
        <x:v>Menor saldo projetado</x:v>
      </x:c>
      <x:c r="C8" s="103" t="n">
        <x:f>MIN('Forecast 13S'!D28:P28)</x:f>
        <x:v>0</x:v>
      </x:c>
      <x:c r="D8" s="100"/>
      <x:c r="E8" s="100"/>
      <x:c r="F8" s="100"/>
      <x:c r="G8" s="100"/>
      <x:c r="H8" s="100"/>
      <x:c r="I8" s="100"/>
      <x:c r="J8" s="100"/>
      <x:c r="K8" s="100"/>
      <x:c r="L8" s="100"/>
      <x:c r="M8" s="100"/>
      <x:c r="N8" s="100"/>
    </x:row>
    <x:row r="9">
      <x:c r="A9" s="100"/>
      <x:c r="B9" s="100" t="str">
        <x:v>Semana de menor saldo</x:v>
      </x:c>
      <x:c r="C9" s="104" t="n">
        <x:f>INDEX('Forecast 13S'!D5:P5,1,MATCH(C8,'Forecast 13S'!D28:P28,0))</x:f>
        <x:v>46293.5</x:v>
      </x:c>
      <x:c r="D9" s="100"/>
      <x:c r="E9" s="100"/>
      <x:c r="F9" s="100"/>
      <x:c r="G9" s="100"/>
      <x:c r="H9" s="100"/>
      <x:c r="I9" s="100"/>
      <x:c r="J9" s="100"/>
      <x:c r="K9" s="100"/>
      <x:c r="L9" s="100"/>
      <x:c r="M9" s="100"/>
      <x:c r="N9" s="100"/>
    </x:row>
    <x:row r="10">
      <x:c r="A10" s="100"/>
      <x:c r="B10" s="100" t="str">
        <x:v>Total de recebimentos</x:v>
      </x:c>
      <x:c r="C10" s="103" t="n">
        <x:f>SUM('Forecast 13S'!D12:P12)</x:f>
        <x:v>0</x:v>
      </x:c>
      <x:c r="D10" s="100"/>
      <x:c r="E10" s="100"/>
      <x:c r="F10" s="100"/>
      <x:c r="G10" s="100"/>
      <x:c r="H10" s="100"/>
      <x:c r="I10" s="100"/>
      <x:c r="J10" s="100"/>
      <x:c r="K10" s="100"/>
      <x:c r="L10" s="100"/>
      <x:c r="M10" s="100"/>
      <x:c r="N10" s="100"/>
    </x:row>
    <x:row r="11">
      <x:c r="A11" s="100"/>
      <x:c r="B11" s="100" t="str">
        <x:v>Total de pagamentos</x:v>
      </x:c>
      <x:c r="C11" s="103" t="n">
        <x:f>SUM('Forecast 13S'!D18:P18)+SUM('Forecast 13S'!D25:P25)</x:f>
        <x:v>0</x:v>
      </x:c>
      <x:c r="D11" s="100"/>
      <x:c r="E11" s="100"/>
      <x:c r="F11" s="100"/>
      <x:c r="G11" s="100"/>
      <x:c r="H11" s="100"/>
      <x:c r="I11" s="100"/>
      <x:c r="J11" s="100"/>
      <x:c r="K11" s="100"/>
      <x:c r="L11" s="100"/>
      <x:c r="M11" s="100"/>
      <x:c r="N11" s="100"/>
    </x:row>
    <x:row r="12">
      <x:c r="A12" s="100"/>
      <x:c r="B12" s="105" t="str">
        <x:v>Semanas abaixo do caixa mínimo</x:v>
      </x:c>
      <x:c r="C12" s="106" t="n">
        <x:f>COUNTIF('Forecast 13S'!D32:P32,"Abaixo do mínimo")</x:f>
        <x:v>0</x:v>
      </x:c>
      <x:c r="D12" s="100"/>
      <x:c r="E12" s="100"/>
      <x:c r="F12" s="100"/>
      <x:c r="G12" s="100"/>
      <x:c r="H12" s="100"/>
      <x:c r="I12" s="100"/>
      <x:c r="J12" s="100"/>
      <x:c r="K12" s="100"/>
      <x:c r="L12" s="100"/>
      <x:c r="M12" s="100"/>
      <x:c r="N12" s="100"/>
    </x:row>
    <x:row r="13">
      <x:c r="A13" s="100"/>
      <x:c r="B13" s="100"/>
      <x:c r="C13" s="100"/>
      <x:c r="D13" s="100"/>
      <x:c r="E13" s="100"/>
      <x:c r="F13" s="100"/>
      <x:c r="G13" s="100"/>
      <x:c r="H13" s="100"/>
      <x:c r="I13" s="100"/>
      <x:c r="J13" s="100"/>
      <x:c r="K13" s="100"/>
      <x:c r="L13" s="100"/>
      <x:c r="M13" s="100"/>
      <x:c r="N13" s="100"/>
    </x:row>
    <x:row r="14">
      <x:c r="A14" s="100"/>
      <x:c r="B14" s="107" t="str">
        <x:v>Próxima decisão</x:v>
      </x:c>
      <x:c r="C14" s="107"/>
      <x:c r="D14" s="107"/>
      <x:c r="E14" s="107"/>
      <x:c r="F14" s="107"/>
      <x:c r="G14" s="107"/>
      <x:c r="H14" s="107"/>
      <x:c r="I14" s="107"/>
      <x:c r="J14" s="107"/>
      <x:c r="K14" s="107"/>
      <x:c r="L14" s="107"/>
      <x:c r="M14" s="107"/>
      <x:c r="N14" s="107"/>
    </x:row>
    <x:row r="15">
      <x:c r="A15" s="100"/>
      <x:c r="B15" s="108" t="str">
        <x:f>IF(C12=0,"O caixa permanece acima do mínimo nas 13 semanas. Revise semanalmente as premissas e a carteira.","Existem "&amp;C12&amp;" semana(s) abaixo do mínimo. Priorize a revisão da semana de menor saldo e registre responsáveis no Plano de Ação.")</x:f>
        <x:v>O caixa permanece acima do mínimo nas 13 semanas. Revise semanalmente as premissas e a carteira.</x:v>
      </x:c>
      <x:c r="C15" s="108"/>
      <x:c r="D15" s="108"/>
      <x:c r="E15" s="108"/>
      <x:c r="F15" s="108"/>
      <x:c r="G15" s="108"/>
      <x:c r="H15" s="108"/>
      <x:c r="I15" s="108"/>
      <x:c r="J15" s="108"/>
      <x:c r="K15" s="108"/>
      <x:c r="L15" s="108"/>
      <x:c r="M15" s="108"/>
      <x:c r="N15" s="108"/>
    </x:row>
    <x:row r="16">
      <x:c r="A16" s="100"/>
      <x:c r="B16" s="108"/>
      <x:c r="C16" s="108"/>
      <x:c r="D16" s="108"/>
      <x:c r="E16" s="108"/>
      <x:c r="F16" s="108"/>
      <x:c r="G16" s="108"/>
      <x:c r="H16" s="108"/>
      <x:c r="I16" s="108"/>
      <x:c r="J16" s="108"/>
      <x:c r="K16" s="108"/>
      <x:c r="L16" s="108"/>
      <x:c r="M16" s="108"/>
      <x:c r="N16" s="108"/>
    </x:row>
    <x:row r="17">
      <x:c r="A17" s="100"/>
      <x:c r="B17" s="108"/>
      <x:c r="C17" s="108"/>
      <x:c r="D17" s="108"/>
      <x:c r="E17" s="108"/>
      <x:c r="F17" s="108"/>
      <x:c r="G17" s="108"/>
      <x:c r="H17" s="108"/>
      <x:c r="I17" s="108"/>
      <x:c r="J17" s="108"/>
      <x:c r="K17" s="108"/>
      <x:c r="L17" s="108"/>
      <x:c r="M17" s="108"/>
      <x:c r="N17" s="108"/>
    </x:row>
    <x:row r="18">
      <x:c r="A18" s="100"/>
      <x:c r="B18" s="100"/>
      <x:c r="C18" s="100"/>
      <x:c r="D18" s="100"/>
      <x:c r="E18" s="100"/>
      <x:c r="F18" s="100"/>
      <x:c r="G18" s="100"/>
      <x:c r="H18" s="100"/>
      <x:c r="I18" s="100"/>
      <x:c r="J18" s="100"/>
      <x:c r="K18" s="100"/>
      <x:c r="L18" s="100"/>
      <x:c r="M18" s="100"/>
      <x:c r="N18" s="100"/>
    </x:row>
    <x:row r="19">
      <x:c r="A19" s="100"/>
      <x:c r="B19" s="100"/>
      <x:c r="C19" s="100"/>
      <x:c r="D19" s="100"/>
      <x:c r="E19" s="100"/>
      <x:c r="F19" s="100"/>
      <x:c r="G19" s="100"/>
      <x:c r="H19" s="100"/>
      <x:c r="I19" s="100"/>
      <x:c r="J19" s="100"/>
      <x:c r="K19" s="100"/>
      <x:c r="L19" s="100"/>
      <x:c r="M19" s="100"/>
      <x:c r="N19" s="100"/>
    </x:row>
    <x:row r="20">
      <x:c r="A20" s="100"/>
      <x:c r="B20" s="92" t="str">
        <x:v>Semana</x:v>
      </x:c>
      <x:c r="C20" s="92" t="str">
        <x:v>Saldo final</x:v>
      </x:c>
      <x:c r="D20" s="92" t="str">
        <x:v>Caixa mínimo</x:v>
      </x:c>
      <x:c r="E20" s="100"/>
      <x:c r="F20" s="100"/>
      <x:c r="G20" s="100"/>
      <x:c r="H20" s="100"/>
      <x:c r="I20" s="100"/>
      <x:c r="J20" s="100"/>
      <x:c r="K20" s="100"/>
      <x:c r="L20" s="100"/>
      <x:c r="M20" s="100"/>
      <x:c r="N20" s="100"/>
    </x:row>
    <x:row r="21">
      <x:c r="A21" s="100"/>
      <x:c r="B21" s="100" t="str">
        <x:f>TEXT('Forecast 13S'!D5,"dd/mmm")</x:f>
        <x:v>28/Sep</x:v>
      </x:c>
      <x:c r="C21" s="103" t="n">
        <x:f>'Forecast 13S'!D28</x:f>
        <x:v>0</x:v>
      </x:c>
      <x:c r="D21" s="103" t="n">
        <x:f>'Forecast 13S'!D30</x:f>
        <x:v>0</x:v>
      </x:c>
      <x:c r="E21" s="100"/>
      <x:c r="F21" s="100"/>
      <x:c r="G21" s="100"/>
      <x:c r="H21" s="100"/>
      <x:c r="I21" s="100"/>
      <x:c r="J21" s="100"/>
      <x:c r="K21" s="100"/>
      <x:c r="L21" s="100"/>
      <x:c r="M21" s="100"/>
      <x:c r="N21" s="100"/>
    </x:row>
    <x:row r="22">
      <x:c r="A22" s="100"/>
      <x:c r="B22" s="100" t="str">
        <x:f>TEXT('Forecast 13S'!E5,"dd/mmm")</x:f>
        <x:v>05/Oct</x:v>
      </x:c>
      <x:c r="C22" s="103" t="n">
        <x:f>'Forecast 13S'!E28</x:f>
        <x:v>0</x:v>
      </x:c>
      <x:c r="D22" s="103" t="n">
        <x:f>'Forecast 13S'!E30</x:f>
        <x:v>0</x:v>
      </x:c>
      <x:c r="E22" s="100"/>
      <x:c r="F22" s="100"/>
      <x:c r="G22" s="100"/>
      <x:c r="H22" s="100"/>
      <x:c r="I22" s="100"/>
      <x:c r="J22" s="100"/>
      <x:c r="K22" s="100"/>
      <x:c r="L22" s="100"/>
      <x:c r="M22" s="100"/>
      <x:c r="N22" s="100"/>
    </x:row>
    <x:row r="23">
      <x:c r="A23" s="100"/>
      <x:c r="B23" s="100" t="str">
        <x:f>TEXT('Forecast 13S'!F5,"dd/mmm")</x:f>
        <x:v>12/Oct</x:v>
      </x:c>
      <x:c r="C23" s="103" t="n">
        <x:f>'Forecast 13S'!F28</x:f>
        <x:v>0</x:v>
      </x:c>
      <x:c r="D23" s="103" t="n">
        <x:f>'Forecast 13S'!F30</x:f>
        <x:v>0</x:v>
      </x:c>
      <x:c r="E23" s="100"/>
      <x:c r="F23" s="100"/>
      <x:c r="G23" s="100"/>
      <x:c r="H23" s="100"/>
      <x:c r="I23" s="100"/>
      <x:c r="J23" s="100"/>
      <x:c r="K23" s="100"/>
      <x:c r="L23" s="100"/>
      <x:c r="M23" s="100"/>
      <x:c r="N23" s="100"/>
    </x:row>
    <x:row r="24">
      <x:c r="A24" s="100"/>
      <x:c r="B24" s="100" t="str">
        <x:f>TEXT('Forecast 13S'!G5,"dd/mmm")</x:f>
        <x:v>19/Oct</x:v>
      </x:c>
      <x:c r="C24" s="103" t="n">
        <x:f>'Forecast 13S'!G28</x:f>
        <x:v>0</x:v>
      </x:c>
      <x:c r="D24" s="103" t="n">
        <x:f>'Forecast 13S'!G30</x:f>
        <x:v>0</x:v>
      </x:c>
      <x:c r="E24" s="100"/>
      <x:c r="F24" s="100"/>
      <x:c r="G24" s="100"/>
      <x:c r="H24" s="100"/>
      <x:c r="I24" s="100"/>
      <x:c r="J24" s="100"/>
      <x:c r="K24" s="100"/>
      <x:c r="L24" s="100"/>
      <x:c r="M24" s="100"/>
      <x:c r="N24" s="100"/>
    </x:row>
    <x:row r="25">
      <x:c r="A25" s="100"/>
      <x:c r="B25" s="100" t="str">
        <x:f>TEXT('Forecast 13S'!H5,"dd/mmm")</x:f>
        <x:v>26/Oct</x:v>
      </x:c>
      <x:c r="C25" s="103" t="n">
        <x:f>'Forecast 13S'!H28</x:f>
        <x:v>0</x:v>
      </x:c>
      <x:c r="D25" s="103" t="n">
        <x:f>'Forecast 13S'!H30</x:f>
        <x:v>0</x:v>
      </x:c>
      <x:c r="E25" s="100"/>
      <x:c r="F25" s="100"/>
      <x:c r="G25" s="100"/>
      <x:c r="H25" s="100"/>
      <x:c r="I25" s="100"/>
      <x:c r="J25" s="100"/>
      <x:c r="K25" s="100"/>
      <x:c r="L25" s="100"/>
      <x:c r="M25" s="100"/>
      <x:c r="N25" s="100"/>
    </x:row>
    <x:row r="26">
      <x:c r="A26" s="100"/>
      <x:c r="B26" s="100" t="str">
        <x:f>TEXT('Forecast 13S'!I5,"dd/mmm")</x:f>
        <x:v>02/Nov</x:v>
      </x:c>
      <x:c r="C26" s="103" t="n">
        <x:f>'Forecast 13S'!I28</x:f>
        <x:v>0</x:v>
      </x:c>
      <x:c r="D26" s="103" t="n">
        <x:f>'Forecast 13S'!I30</x:f>
        <x:v>0</x:v>
      </x:c>
      <x:c r="E26" s="100"/>
      <x:c r="F26" s="100"/>
      <x:c r="G26" s="100"/>
      <x:c r="H26" s="100"/>
      <x:c r="I26" s="100"/>
      <x:c r="J26" s="100"/>
      <x:c r="K26" s="100"/>
      <x:c r="L26" s="100"/>
      <x:c r="M26" s="100"/>
      <x:c r="N26" s="100"/>
    </x:row>
    <x:row r="27">
      <x:c r="A27" s="100"/>
      <x:c r="B27" s="100" t="str">
        <x:f>TEXT('Forecast 13S'!J5,"dd/mmm")</x:f>
        <x:v>09/Nov</x:v>
      </x:c>
      <x:c r="C27" s="103" t="n">
        <x:f>'Forecast 13S'!J28</x:f>
        <x:v>0</x:v>
      </x:c>
      <x:c r="D27" s="103" t="n">
        <x:f>'Forecast 13S'!J30</x:f>
        <x:v>0</x:v>
      </x:c>
      <x:c r="E27" s="100"/>
      <x:c r="F27" s="100"/>
      <x:c r="G27" s="100"/>
      <x:c r="H27" s="100"/>
      <x:c r="I27" s="100"/>
      <x:c r="J27" s="100"/>
      <x:c r="K27" s="100"/>
      <x:c r="L27" s="100"/>
      <x:c r="M27" s="100"/>
      <x:c r="N27" s="100"/>
    </x:row>
    <x:row r="28">
      <x:c r="A28" s="100"/>
      <x:c r="B28" s="100" t="str">
        <x:f>TEXT('Forecast 13S'!K5,"dd/mmm")</x:f>
        <x:v>16/Nov</x:v>
      </x:c>
      <x:c r="C28" s="103" t="n">
        <x:f>'Forecast 13S'!K28</x:f>
        <x:v>0</x:v>
      </x:c>
      <x:c r="D28" s="103" t="n">
        <x:f>'Forecast 13S'!K30</x:f>
        <x:v>0</x:v>
      </x:c>
      <x:c r="E28" s="100"/>
      <x:c r="F28" s="100"/>
      <x:c r="G28" s="100"/>
      <x:c r="H28" s="100"/>
      <x:c r="I28" s="100"/>
      <x:c r="J28" s="100"/>
      <x:c r="K28" s="100"/>
      <x:c r="L28" s="100"/>
      <x:c r="M28" s="100"/>
      <x:c r="N28" s="100"/>
    </x:row>
    <x:row r="29">
      <x:c r="A29" s="100"/>
      <x:c r="B29" s="100" t="str">
        <x:f>TEXT('Forecast 13S'!L5,"dd/mmm")</x:f>
        <x:v>23/Nov</x:v>
      </x:c>
      <x:c r="C29" s="103" t="n">
        <x:f>'Forecast 13S'!L28</x:f>
        <x:v>0</x:v>
      </x:c>
      <x:c r="D29" s="103" t="n">
        <x:f>'Forecast 13S'!L30</x:f>
        <x:v>0</x:v>
      </x:c>
      <x:c r="E29" s="100"/>
      <x:c r="F29" s="100"/>
      <x:c r="G29" s="100"/>
      <x:c r="H29" s="100"/>
      <x:c r="I29" s="100"/>
      <x:c r="J29" s="100"/>
      <x:c r="K29" s="100"/>
      <x:c r="L29" s="100"/>
      <x:c r="M29" s="100"/>
      <x:c r="N29" s="100"/>
    </x:row>
    <x:row r="30">
      <x:c r="A30" s="100"/>
      <x:c r="B30" s="100" t="str">
        <x:f>TEXT('Forecast 13S'!M5,"dd/mmm")</x:f>
        <x:v>30/Nov</x:v>
      </x:c>
      <x:c r="C30" s="103" t="n">
        <x:f>'Forecast 13S'!M28</x:f>
        <x:v>0</x:v>
      </x:c>
      <x:c r="D30" s="103" t="n">
        <x:f>'Forecast 13S'!M30</x:f>
        <x:v>0</x:v>
      </x:c>
      <x:c r="E30" s="100"/>
      <x:c r="F30" s="100"/>
      <x:c r="G30" s="100"/>
      <x:c r="H30" s="100"/>
      <x:c r="I30" s="100"/>
      <x:c r="J30" s="100"/>
      <x:c r="K30" s="100"/>
      <x:c r="L30" s="100"/>
      <x:c r="M30" s="100"/>
      <x:c r="N30" s="100"/>
    </x:row>
    <x:row r="31">
      <x:c r="A31" s="100"/>
      <x:c r="B31" s="100" t="str">
        <x:f>TEXT('Forecast 13S'!N5,"dd/mmm")</x:f>
        <x:v>07/Dec</x:v>
      </x:c>
      <x:c r="C31" s="103" t="n">
        <x:f>'Forecast 13S'!N28</x:f>
        <x:v>0</x:v>
      </x:c>
      <x:c r="D31" s="103" t="n">
        <x:f>'Forecast 13S'!N30</x:f>
        <x:v>0</x:v>
      </x:c>
      <x:c r="E31" s="100"/>
      <x:c r="F31" s="100"/>
      <x:c r="G31" s="100"/>
      <x:c r="H31" s="100"/>
      <x:c r="I31" s="100"/>
      <x:c r="J31" s="100"/>
      <x:c r="K31" s="100"/>
      <x:c r="L31" s="100"/>
      <x:c r="M31" s="100"/>
      <x:c r="N31" s="100"/>
    </x:row>
    <x:row r="32">
      <x:c r="A32" s="100"/>
      <x:c r="B32" s="100" t="str">
        <x:f>TEXT('Forecast 13S'!O5,"dd/mmm")</x:f>
        <x:v>14/Dec</x:v>
      </x:c>
      <x:c r="C32" s="103" t="n">
        <x:f>'Forecast 13S'!O28</x:f>
        <x:v>0</x:v>
      </x:c>
      <x:c r="D32" s="103" t="n">
        <x:f>'Forecast 13S'!O30</x:f>
        <x:v>0</x:v>
      </x:c>
      <x:c r="E32" s="100"/>
      <x:c r="F32" s="100"/>
      <x:c r="G32" s="100"/>
      <x:c r="H32" s="100"/>
      <x:c r="I32" s="100"/>
      <x:c r="J32" s="100"/>
      <x:c r="K32" s="100"/>
      <x:c r="L32" s="100"/>
      <x:c r="M32" s="100"/>
      <x:c r="N32" s="100"/>
    </x:row>
    <x:row r="33">
      <x:c r="A33" s="100"/>
      <x:c r="B33" s="100" t="str">
        <x:f>TEXT('Forecast 13S'!P5,"dd/mmm")</x:f>
        <x:v>21/Dec</x:v>
      </x:c>
      <x:c r="C33" s="103" t="n">
        <x:f>'Forecast 13S'!P28</x:f>
        <x:v>0</x:v>
      </x:c>
      <x:c r="D33" s="103" t="n">
        <x:f>'Forecast 13S'!P30</x:f>
        <x:v>0</x:v>
      </x:c>
      <x:c r="E33" s="100"/>
      <x:c r="F33" s="100"/>
      <x:c r="G33" s="100"/>
      <x:c r="H33" s="100"/>
      <x:c r="I33" s="100"/>
      <x:c r="J33" s="100"/>
      <x:c r="K33" s="100"/>
      <x:c r="L33" s="100"/>
      <x:c r="M33" s="100"/>
      <x:c r="N33" s="100"/>
    </x:row>
    <x:row r="34">
      <x:c r="A34" s="100"/>
      <x:c r="B34" s="100"/>
      <x:c r="C34" s="100"/>
      <x:c r="D34" s="100"/>
      <x:c r="E34" s="100"/>
      <x:c r="F34" s="100"/>
      <x:c r="G34" s="100"/>
      <x:c r="H34" s="100"/>
      <x:c r="I34" s="100"/>
      <x:c r="J34" s="100"/>
      <x:c r="K34" s="100"/>
      <x:c r="L34" s="100"/>
      <x:c r="M34" s="100"/>
      <x:c r="N34" s="100"/>
    </x:row>
    <x:row r="35">
      <x:c r="A35" s="100"/>
      <x:c r="B35" s="100"/>
      <x:c r="C35" s="100"/>
      <x:c r="D35" s="100"/>
      <x:c r="E35" s="100"/>
      <x:c r="F35" s="100"/>
      <x:c r="G35" s="100"/>
      <x:c r="H35" s="100"/>
      <x:c r="I35" s="100"/>
      <x:c r="J35" s="100"/>
      <x:c r="K35" s="100"/>
      <x:c r="L35" s="100"/>
      <x:c r="M35" s="100"/>
      <x:c r="N35" s="100"/>
    </x:row>
    <x:row r="36">
      <x:c r="A36" s="100"/>
      <x:c r="B36" s="109" t="str">
        <x:v>FP&amp;A nos Bastidores | Modelo educacional para apoio à gestão financeira</x:v>
      </x:c>
      <x:c r="C36" s="109"/>
      <x:c r="D36" s="109"/>
      <x:c r="E36" s="109"/>
      <x:c r="F36" s="109"/>
      <x:c r="G36" s="109"/>
      <x:c r="H36" s="109"/>
      <x:c r="I36" s="109"/>
      <x:c r="J36" s="109"/>
      <x:c r="K36" s="109"/>
      <x:c r="L36" s="109"/>
      <x:c r="M36" s="109"/>
      <x:c r="N36" s="109"/>
    </x:row>
  </x:sheetData>
  <x:mergeCells>
    <x:mergeCell ref="A1:N1"/>
    <x:mergeCell ref="A2:N2"/>
    <x:mergeCell ref="B14:N14"/>
    <x:mergeCell ref="B15:N17"/>
    <x:mergeCell ref="B36:N36"/>
  </x:mergeCells>
  <x:conditionalFormatting sqref="C8:C8">
    <x:cfRule type="cellIs" dxfId="2" priority="1" operator="lessThan">
      <x:formula>'Configuração'!C9</x:formula>
    </x:cfRule>
  </x:conditionalFormatting>
  <x:pageMargins left="0.7" right="0.7" top="0.75" bottom="0.75" header="0.3" footer="0.3"/>
  <x:drawing xmlns:r="http://schemas.openxmlformats.org/officeDocument/2006/relationships" r:id="R49f837cfac654fef"/>
</x:worksheet>
</file>

<file path=xl/worksheets/sheet2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29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16" hidden="0" customWidth="1"/>
  </x:cols>
  <x:sheetData>
    <x:row r="1" ht="30" customHeight="1">
      <x:c r="A1" s="153" t="str">
        <x:v>Forecast de Caixa de 13 Semanas</x:v>
      </x:c>
      <x:c r="B1" s="153"/>
      <x:c r="C1" s="153"/>
      <x:c r="D1" s="153"/>
      <x:c r="E1" s="153"/>
      <x:c r="F1" s="153"/>
      <x:c r="G1" s="153"/>
      <x:c r="H1" s="153"/>
    </x:row>
    <x:row r="2" ht="22" customHeight="1">
      <x:c r="A2" s="88" t="str">
        <x:v>Premissas gerais e cenário ativo | valores em reais</x:v>
      </x:c>
      <x:c r="B2" s="88"/>
      <x:c r="C2" s="88"/>
      <x:c r="D2" s="88"/>
      <x:c r="E2" s="88"/>
      <x:c r="F2" s="88"/>
      <x:c r="G2" s="88"/>
      <x:c r="H2" s="88"/>
    </x:row>
    <x:row r="3">
      <x:c r="A3" s="100"/>
      <x:c r="B3" s="100"/>
      <x:c r="C3" s="100"/>
      <x:c r="D3" s="100"/>
      <x:c r="E3" s="100"/>
      <x:c r="F3" s="100"/>
      <x:c r="G3" s="100"/>
      <x:c r="H3" s="100"/>
    </x:row>
    <x:row r="4" ht="22" customHeight="1">
      <x:c r="A4" s="100"/>
      <x:c r="B4" s="110" t="str">
        <x:v>Configuração do modelo</x:v>
      </x:c>
      <x:c r="C4" s="110"/>
      <x:c r="D4" s="110"/>
      <x:c r="E4" s="110"/>
      <x:c r="F4" s="110"/>
      <x:c r="G4" s="110"/>
      <x:c r="H4" s="110"/>
    </x:row>
    <x:row r="5">
      <x:c r="A5" s="100"/>
      <x:c r="B5" s="100"/>
      <x:c r="C5" s="100"/>
      <x:c r="D5" s="100"/>
      <x:c r="E5" s="100"/>
      <x:c r="F5" s="100"/>
      <x:c r="G5" s="100"/>
      <x:c r="H5" s="100"/>
    </x:row>
    <x:row r="6">
      <x:c r="A6" s="100"/>
      <x:c r="B6" s="100" t="str">
        <x:v>Empresa</x:v>
      </x:c>
      <x:c r="C6" s="124" t="str">
        <x:v>[Nome da empresa]</x:v>
      </x:c>
      <x:c r="D6" s="100"/>
      <x:c r="E6" s="125" t="str">
        <x:v>Atualize somente as células amarelas. A data inicial deve ser uma segunda-feira. O cenário selecionado ajusta os recebimentos e pagamentos provenientes das carteiras detalhadas.</x:v>
      </x:c>
      <x:c r="F6" s="126"/>
      <x:c r="G6" s="126"/>
      <x:c r="H6" s="127"/>
    </x:row>
    <x:row r="7">
      <x:c r="A7" s="100"/>
      <x:c r="B7" s="100" t="str">
        <x:v>Início da primeira semana</x:v>
      </x:c>
      <x:c r="C7" s="128" t="n">
        <x:v>46293.5</x:v>
      </x:c>
      <x:c r="D7" s="100"/>
      <x:c r="E7" s="129"/>
      <x:c r="F7" s="108"/>
      <x:c r="G7" s="108"/>
      <x:c r="H7" s="130"/>
    </x:row>
    <x:row r="8">
      <x:c r="A8" s="100"/>
      <x:c r="B8" s="100" t="str">
        <x:v>Saldo inicial de caixa</x:v>
      </x:c>
      <x:c r="C8" s="131" t="n">
        <x:v>0</x:v>
      </x:c>
      <x:c r="D8" s="100"/>
      <x:c r="E8" s="129"/>
      <x:c r="F8" s="108"/>
      <x:c r="G8" s="108"/>
      <x:c r="H8" s="130"/>
    </x:row>
    <x:row r="9">
      <x:c r="A9" s="100"/>
      <x:c r="B9" s="100" t="str">
        <x:v>Caixa mínimo desejado</x:v>
      </x:c>
      <x:c r="C9" s="131" t="n">
        <x:v>0</x:v>
      </x:c>
      <x:c r="D9" s="100"/>
      <x:c r="E9" s="129"/>
      <x:c r="F9" s="108"/>
      <x:c r="G9" s="108"/>
      <x:c r="H9" s="130"/>
    </x:row>
    <x:row r="10">
      <x:c r="A10" s="100"/>
      <x:c r="B10" s="100" t="str">
        <x:v>Cenário ativo</x:v>
      </x:c>
      <x:c r="C10" s="124" t="str">
        <x:v>Base</x:v>
      </x:c>
      <x:c r="D10" s="100"/>
      <x:c r="E10" s="132"/>
      <x:c r="F10" s="133"/>
      <x:c r="G10" s="133"/>
      <x:c r="H10" s="134"/>
    </x:row>
    <x:row r="11">
      <x:c r="A11" s="100"/>
      <x:c r="B11" s="100"/>
      <x:c r="C11" s="100"/>
      <x:c r="D11" s="100"/>
      <x:c r="E11" s="100"/>
      <x:c r="F11" s="100"/>
      <x:c r="G11" s="100"/>
      <x:c r="H11" s="100"/>
    </x:row>
    <x:row r="12">
      <x:c r="A12" s="100"/>
      <x:c r="B12" s="100"/>
      <x:c r="C12" s="100"/>
      <x:c r="D12" s="100"/>
      <x:c r="E12" s="100"/>
      <x:c r="F12" s="100"/>
      <x:c r="G12" s="100"/>
      <x:c r="H12" s="100"/>
    </x:row>
    <x:row r="13" ht="22" customHeight="1">
      <x:c r="A13" s="100"/>
      <x:c r="B13" s="107" t="str">
        <x:v>Premissas dos cenários</x:v>
      </x:c>
      <x:c r="C13" s="107"/>
      <x:c r="D13" s="107"/>
      <x:c r="E13" s="107"/>
      <x:c r="F13" s="107"/>
      <x:c r="G13" s="100"/>
      <x:c r="H13" s="100"/>
    </x:row>
    <x:row r="14">
      <x:c r="A14" s="100"/>
      <x:c r="B14" s="92" t="str">
        <x:v>Cenário</x:v>
      </x:c>
      <x:c r="C14" s="92" t="str">
        <x:v>Fator de recebimentos</x:v>
      </x:c>
      <x:c r="D14" s="92" t="str">
        <x:v>Fator de pagamentos</x:v>
      </x:c>
      <x:c r="E14" s="100"/>
      <x:c r="F14" s="100"/>
      <x:c r="G14" s="100"/>
      <x:c r="H14" s="100"/>
    </x:row>
    <x:row r="15">
      <x:c r="A15" s="100"/>
      <x:c r="B15" s="100" t="str">
        <x:v>Base</x:v>
      </x:c>
      <x:c r="C15" s="135" t="n">
        <x:v>1</x:v>
      </x:c>
      <x:c r="D15" s="135" t="n">
        <x:v>1</x:v>
      </x:c>
      <x:c r="E15" s="100"/>
      <x:c r="F15" s="100"/>
      <x:c r="G15" s="100"/>
      <x:c r="H15" s="100"/>
    </x:row>
    <x:row r="16">
      <x:c r="A16" s="100"/>
      <x:c r="B16" s="100" t="str">
        <x:v>Otimista</x:v>
      </x:c>
      <x:c r="C16" s="135" t="n">
        <x:v>1.05</x:v>
      </x:c>
      <x:c r="D16" s="135" t="n">
        <x:v>0.95</x:v>
      </x:c>
      <x:c r="E16" s="100"/>
      <x:c r="F16" s="100"/>
      <x:c r="G16" s="100"/>
      <x:c r="H16" s="100"/>
    </x:row>
    <x:row r="17">
      <x:c r="A17" s="100"/>
      <x:c r="B17" s="100" t="str">
        <x:v>Conservador</x:v>
      </x:c>
      <x:c r="C17" s="135" t="n">
        <x:v>0.85</x:v>
      </x:c>
      <x:c r="D17" s="135" t="n">
        <x:v>1.1</x:v>
      </x:c>
      <x:c r="E17" s="100"/>
      <x:c r="F17" s="100"/>
      <x:c r="G17" s="100"/>
      <x:c r="H17" s="100"/>
    </x:row>
    <x:row r="18">
      <x:c r="A18" s="100"/>
      <x:c r="B18" s="100"/>
      <x:c r="C18" s="100"/>
      <x:c r="D18" s="100"/>
      <x:c r="E18" s="100"/>
      <x:c r="F18" s="100"/>
      <x:c r="G18" s="100"/>
      <x:c r="H18" s="100"/>
    </x:row>
    <x:row r="19">
      <x:c r="A19" s="100"/>
      <x:c r="B19" s="101" t="str">
        <x:v>Premissas ativas</x:v>
      </x:c>
      <x:c r="C19" s="136" t="n">
        <x:f>IF(C10="Otimista",C16,IF(C10="Conservador",C17,C15))</x:f>
        <x:v>1</x:v>
      </x:c>
      <x:c r="D19" s="136" t="n">
        <x:f>IF(C10="Otimista",D16,IF(C10="Conservador",D17,D15))</x:f>
        <x:v>1</x:v>
      </x:c>
      <x:c r="E19" s="100"/>
      <x:c r="F19" s="100"/>
      <x:c r="G19" s="100"/>
      <x:c r="H19" s="100"/>
    </x:row>
    <x:row r="20">
      <x:c r="A20" s="100"/>
      <x:c r="B20" s="100"/>
      <x:c r="C20" s="100"/>
      <x:c r="D20" s="100"/>
      <x:c r="E20" s="100"/>
      <x:c r="F20" s="100"/>
      <x:c r="G20" s="100"/>
      <x:c r="H20" s="100"/>
    </x:row>
    <x:row r="21">
      <x:c r="A21" s="100"/>
      <x:c r="B21" s="108" t="str">
        <x:v>Como interpretar os cenários
Base: expectativa mais provável. Otimista: antecipa ou amplia recebimentos e reduz pagamentos previstos. Conservador: posterga ou reduz recebimentos e considera maior necessidade de pagamentos. Ajuste os percentuais conforme a realidade da empresa.</x:v>
      </x:c>
      <x:c r="C21" s="108"/>
      <x:c r="D21" s="108"/>
      <x:c r="E21" s="108"/>
      <x:c r="F21" s="108"/>
      <x:c r="G21" s="108"/>
      <x:c r="H21" s="108"/>
    </x:row>
    <x:row r="22">
      <x:c r="A22" s="100"/>
      <x:c r="B22" s="108"/>
      <x:c r="C22" s="108"/>
      <x:c r="D22" s="108"/>
      <x:c r="E22" s="108"/>
      <x:c r="F22" s="108"/>
      <x:c r="G22" s="108"/>
      <x:c r="H22" s="108"/>
    </x:row>
    <x:row r="23">
      <x:c r="A23" s="100"/>
      <x:c r="B23" s="108"/>
      <x:c r="C23" s="108"/>
      <x:c r="D23" s="108"/>
      <x:c r="E23" s="108"/>
      <x:c r="F23" s="108"/>
      <x:c r="G23" s="108"/>
      <x:c r="H23" s="108"/>
    </x:row>
    <x:row r="24">
      <x:c r="A24" s="100"/>
      <x:c r="B24" s="108"/>
      <x:c r="C24" s="108"/>
      <x:c r="D24" s="108"/>
      <x:c r="E24" s="108"/>
      <x:c r="F24" s="108"/>
      <x:c r="G24" s="108"/>
      <x:c r="H24" s="108"/>
    </x:row>
    <x:row r="25">
      <x:c r="A25" s="100"/>
      <x:c r="B25" s="100"/>
      <x:c r="C25" s="100"/>
      <x:c r="D25" s="100"/>
      <x:c r="E25" s="100"/>
      <x:c r="F25" s="100"/>
      <x:c r="G25" s="100"/>
      <x:c r="H25" s="100"/>
    </x:row>
    <x:row r="26">
      <x:c r="A26" s="100"/>
      <x:c r="B26" s="100"/>
      <x:c r="C26" s="100"/>
      <x:c r="D26" s="100"/>
      <x:c r="E26" s="100"/>
      <x:c r="F26" s="100"/>
      <x:c r="G26" s="100"/>
      <x:c r="H26" s="100"/>
    </x:row>
    <x:row r="27">
      <x:c r="A27" s="100"/>
      <x:c r="B27" s="109" t="str">
        <x:v>FP&amp;A nos Bastidores | Modelo educacional para apoio à gestão financeira</x:v>
      </x:c>
      <x:c r="C27" s="109"/>
      <x:c r="D27" s="109"/>
      <x:c r="E27" s="109"/>
      <x:c r="F27" s="109"/>
      <x:c r="G27" s="109"/>
      <x:c r="H27" s="109"/>
    </x:row>
  </x:sheetData>
  <x:mergeCells>
    <x:mergeCell ref="A1:H1"/>
    <x:mergeCell ref="A2:H2"/>
    <x:mergeCell ref="B4:H4"/>
    <x:mergeCell ref="E6:H10"/>
    <x:mergeCell ref="B13:F13"/>
    <x:mergeCell ref="B21:H24"/>
    <x:mergeCell ref="B27:H27"/>
  </x:mergeCells>
  <x:dataValidations count="1">
    <x:dataValidation type="list" sqref="C10">
      <x:formula1>"Base,Otimista,Conservador"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3" ySplit="6" topLeftCell="D7" activePane="bottomRight" state="frozen"/>
    </x:sheetView>
  </x:sheetViews>
  <x:sheetFormatPr defaultRowHeight="15"/>
  <x:cols>
    <x:col min="1" max="1" width="3" hidden="0" customWidth="1"/>
    <x:col min="2" max="2" width="31" hidden="0" customWidth="1"/>
    <x:col min="3" max="3" width="3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0" customHeight="1">
      <x:c r="A1" s="153" t="str">
        <x:v>Forecast de Caixa de 13 Semanas</x:v>
      </x:c>
      <x:c r="B1" s="153"/>
      <x:c r="C1" s="153"/>
      <x:c r="D1" s="153"/>
      <x:c r="E1" s="153"/>
      <x:c r="F1" s="153"/>
      <x:c r="G1" s="153"/>
      <x:c r="H1" s="153"/>
      <x:c r="I1" s="153"/>
      <x:c r="J1" s="153"/>
      <x:c r="K1" s="153"/>
      <x:c r="L1" s="153"/>
      <x:c r="M1" s="153"/>
      <x:c r="N1" s="153"/>
      <x:c r="O1" s="153"/>
      <x:c r="P1" s="153"/>
    </x:row>
    <x:row r="2" ht="22" customHeight="1">
      <x:c r="A2" s="88" t="str">
        <x:v>Projeção semanal de liquidez | cenário selecionado na aba Configuração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  <x:c r="L2" s="88"/>
      <x:c r="M2" s="88"/>
      <x:c r="N2" s="88"/>
      <x:c r="O2" s="88"/>
      <x:c r="P2" s="88"/>
    </x:row>
    <x:row r="3">
      <x:c r="A3" s="100"/>
      <x:c r="B3" s="100"/>
      <x:c r="C3" s="100"/>
      <x:c r="D3" s="100"/>
      <x:c r="E3" s="100"/>
      <x:c r="F3" s="100"/>
      <x:c r="G3" s="100"/>
      <x:c r="H3" s="100"/>
      <x:c r="I3" s="100"/>
      <x:c r="J3" s="100"/>
      <x:c r="K3" s="100"/>
      <x:c r="L3" s="100"/>
      <x:c r="M3" s="100"/>
      <x:c r="N3" s="100"/>
      <x:c r="O3" s="100"/>
      <x:c r="P3" s="100"/>
    </x:row>
    <x:row r="4">
      <x:c r="A4" s="100"/>
      <x:c r="B4" s="101" t="str">
        <x:v>Cenário ativo</x:v>
      </x:c>
      <x:c r="C4" s="101"/>
      <x:c r="D4" s="102" t="str">
        <x:f>'Configuração'!C10</x:f>
        <x:v>Base</x:v>
      </x:c>
      <x:c r="E4" s="100"/>
      <x:c r="F4" s="100"/>
      <x:c r="G4" s="100"/>
      <x:c r="H4" s="100"/>
      <x:c r="I4" s="100"/>
      <x:c r="J4" s="100"/>
      <x:c r="K4" s="100"/>
      <x:c r="L4" s="100"/>
      <x:c r="M4" s="100"/>
      <x:c r="N4" s="100"/>
      <x:c r="O4" s="100"/>
      <x:c r="P4" s="100"/>
    </x:row>
    <x:row r="5">
      <x:c r="A5" s="100"/>
      <x:c r="B5" s="100" t="str">
        <x:v>Início da semana</x:v>
      </x:c>
      <x:c r="C5" s="100"/>
      <x:c r="D5" s="142" t="n">
        <x:f>'Configuração'!C7</x:f>
        <x:v>46293.5</x:v>
      </x:c>
      <x:c r="E5" s="142" t="n">
        <x:f>D5+7</x:f>
        <x:v>46300.5</x:v>
      </x:c>
      <x:c r="F5" s="142" t="n">
        <x:f>E5+7</x:f>
        <x:v>46307.5</x:v>
      </x:c>
      <x:c r="G5" s="142" t="n">
        <x:f>F5+7</x:f>
        <x:v>46314.5</x:v>
      </x:c>
      <x:c r="H5" s="142" t="n">
        <x:f>G5+7</x:f>
        <x:v>46321.5</x:v>
      </x:c>
      <x:c r="I5" s="142" t="n">
        <x:f>H5+7</x:f>
        <x:v>46328.5</x:v>
      </x:c>
      <x:c r="J5" s="142" t="n">
        <x:f>I5+7</x:f>
        <x:v>46335.5</x:v>
      </x:c>
      <x:c r="K5" s="142" t="n">
        <x:f>J5+7</x:f>
        <x:v>46342.5</x:v>
      </x:c>
      <x:c r="L5" s="142" t="n">
        <x:f>K5+7</x:f>
        <x:v>46349.5</x:v>
      </x:c>
      <x:c r="M5" s="142" t="n">
        <x:f>L5+7</x:f>
        <x:v>46356.5</x:v>
      </x:c>
      <x:c r="N5" s="142" t="n">
        <x:f>M5+7</x:f>
        <x:v>46363.5</x:v>
      </x:c>
      <x:c r="O5" s="142" t="n">
        <x:f>N5+7</x:f>
        <x:v>46370.5</x:v>
      </x:c>
      <x:c r="P5" s="142" t="n">
        <x:f>O5+7</x:f>
        <x:v>46377.5</x:v>
      </x:c>
    </x:row>
    <x:row r="6">
      <x:c r="A6" s="100"/>
      <x:c r="B6" s="100" t="str">
        <x:v>Fim da semana</x:v>
      </x:c>
      <x:c r="C6" s="100"/>
      <x:c r="D6" s="143" t="n">
        <x:f>D5+6</x:f>
        <x:v>46299.5</x:v>
      </x:c>
      <x:c r="E6" s="143" t="n">
        <x:f>E5+6</x:f>
        <x:v>46306.5</x:v>
      </x:c>
      <x:c r="F6" s="143" t="n">
        <x:f>F5+6</x:f>
        <x:v>46313.5</x:v>
      </x:c>
      <x:c r="G6" s="143" t="n">
        <x:f>G5+6</x:f>
        <x:v>46320.5</x:v>
      </x:c>
      <x:c r="H6" s="143" t="n">
        <x:f>H5+6</x:f>
        <x:v>46327.5</x:v>
      </x:c>
      <x:c r="I6" s="143" t="n">
        <x:f>I5+6</x:f>
        <x:v>46334.5</x:v>
      </x:c>
      <x:c r="J6" s="143" t="n">
        <x:f>J5+6</x:f>
        <x:v>46341.5</x:v>
      </x:c>
      <x:c r="K6" s="143" t="n">
        <x:f>K5+6</x:f>
        <x:v>46348.5</x:v>
      </x:c>
      <x:c r="L6" s="143" t="n">
        <x:f>L5+6</x:f>
        <x:v>46355.5</x:v>
      </x:c>
      <x:c r="M6" s="143" t="n">
        <x:f>M5+6</x:f>
        <x:v>46362.5</x:v>
      </x:c>
      <x:c r="N6" s="143" t="n">
        <x:f>N5+6</x:f>
        <x:v>46369.5</x:v>
      </x:c>
      <x:c r="O6" s="143" t="n">
        <x:f>O5+6</x:f>
        <x:v>46376.5</x:v>
      </x:c>
      <x:c r="P6" s="143" t="n">
        <x:f>P5+6</x:f>
        <x:v>46383.5</x:v>
      </x:c>
    </x:row>
    <x:row r="7">
      <x:c r="A7" s="100"/>
      <x:c r="B7" s="100"/>
      <x:c r="C7" s="100"/>
      <x:c r="D7" s="100"/>
      <x:c r="E7" s="100"/>
      <x:c r="F7" s="100"/>
      <x:c r="G7" s="100"/>
      <x:c r="H7" s="100"/>
      <x:c r="I7" s="100"/>
      <x:c r="J7" s="100"/>
      <x:c r="K7" s="100"/>
      <x:c r="L7" s="100"/>
      <x:c r="M7" s="100"/>
      <x:c r="N7" s="100"/>
      <x:c r="O7" s="100"/>
      <x:c r="P7" s="100"/>
    </x:row>
    <x:row r="8">
      <x:c r="A8" s="100"/>
      <x:c r="B8" s="100" t="str">
        <x:v>Saldo inicial de caixa</x:v>
      </x:c>
      <x:c r="C8" s="100"/>
      <x:c r="D8" s="103" t="n">
        <x:f>'Configuração'!C8</x:f>
        <x:v>0</x:v>
      </x:c>
      <x:c r="E8" s="103" t="n">
        <x:f>D28</x:f>
        <x:v>0</x:v>
      </x:c>
      <x:c r="F8" s="103" t="n">
        <x:f>E28</x:f>
        <x:v>0</x:v>
      </x:c>
      <x:c r="G8" s="103" t="n">
        <x:f>F28</x:f>
        <x:v>0</x:v>
      </x:c>
      <x:c r="H8" s="103" t="n">
        <x:f>G28</x:f>
        <x:v>0</x:v>
      </x:c>
      <x:c r="I8" s="103" t="n">
        <x:f>H28</x:f>
        <x:v>0</x:v>
      </x:c>
      <x:c r="J8" s="103" t="n">
        <x:f>I28</x:f>
        <x:v>0</x:v>
      </x:c>
      <x:c r="K8" s="103" t="n">
        <x:f>J28</x:f>
        <x:v>0</x:v>
      </x:c>
      <x:c r="L8" s="103" t="n">
        <x:f>K28</x:f>
        <x:v>0</x:v>
      </x:c>
      <x:c r="M8" s="103" t="n">
        <x:f>L28</x:f>
        <x:v>0</x:v>
      </x:c>
      <x:c r="N8" s="103" t="n">
        <x:f>M28</x:f>
        <x:v>0</x:v>
      </x:c>
      <x:c r="O8" s="103" t="n">
        <x:f>N28</x:f>
        <x:v>0</x:v>
      </x:c>
      <x:c r="P8" s="103" t="n">
        <x:f>O28</x:f>
        <x:v>0</x:v>
      </x:c>
    </x:row>
    <x:row r="9">
      <x:c r="A9" s="100"/>
      <x:c r="B9" s="100"/>
      <x:c r="C9" s="100"/>
      <x:c r="D9" s="103"/>
      <x:c r="E9" s="103"/>
      <x:c r="F9" s="103"/>
      <x:c r="G9" s="103"/>
      <x:c r="H9" s="103"/>
      <x:c r="I9" s="103"/>
      <x:c r="J9" s="103"/>
      <x:c r="K9" s="103"/>
      <x:c r="L9" s="103"/>
      <x:c r="M9" s="103"/>
      <x:c r="N9" s="103"/>
      <x:c r="O9" s="103"/>
      <x:c r="P9" s="103"/>
    </x:row>
    <x:row r="10">
      <x:c r="A10" s="100"/>
      <x:c r="B10" s="100" t="str">
        <x:v>Recebimentos da carteira</x:v>
      </x:c>
      <x:c r="C10" s="100"/>
      <x:c r="D10" s="103" t="n">
        <x:f>SUMIFS('Contas a Receber'!$H$5:$H$104,'Contas a Receber'!$E$5:$E$104,"&gt;="&amp;D$5,'Contas a Receber'!$E$5:$E$104,"&lt;="&amp;D$6)*'Configuração'!$C$19</x:f>
        <x:v>0</x:v>
      </x:c>
      <x:c r="E10" s="103" t="n">
        <x:f>SUMIFS('Contas a Receber'!$H$5:$H$104,'Contas a Receber'!$E$5:$E$104,"&gt;="&amp;E$5,'Contas a Receber'!$E$5:$E$104,"&lt;="&amp;E$6)*'Configuração'!$C$19</x:f>
        <x:v>0</x:v>
      </x:c>
      <x:c r="F10" s="103" t="n">
        <x:f>SUMIFS('Contas a Receber'!$H$5:$H$104,'Contas a Receber'!$E$5:$E$104,"&gt;="&amp;F$5,'Contas a Receber'!$E$5:$E$104,"&lt;="&amp;F$6)*'Configuração'!$C$19</x:f>
        <x:v>0</x:v>
      </x:c>
      <x:c r="G10" s="103" t="n">
        <x:f>SUMIFS('Contas a Receber'!$H$5:$H$104,'Contas a Receber'!$E$5:$E$104,"&gt;="&amp;G$5,'Contas a Receber'!$E$5:$E$104,"&lt;="&amp;G$6)*'Configuração'!$C$19</x:f>
        <x:v>0</x:v>
      </x:c>
      <x:c r="H10" s="103" t="n">
        <x:f>SUMIFS('Contas a Receber'!$H$5:$H$104,'Contas a Receber'!$E$5:$E$104,"&gt;="&amp;H$5,'Contas a Receber'!$E$5:$E$104,"&lt;="&amp;H$6)*'Configuração'!$C$19</x:f>
        <x:v>0</x:v>
      </x:c>
      <x:c r="I10" s="103" t="n">
        <x:f>SUMIFS('Contas a Receber'!$H$5:$H$104,'Contas a Receber'!$E$5:$E$104,"&gt;="&amp;I$5,'Contas a Receber'!$E$5:$E$104,"&lt;="&amp;I$6)*'Configuração'!$C$19</x:f>
        <x:v>0</x:v>
      </x:c>
      <x:c r="J10" s="103" t="n">
        <x:f>SUMIFS('Contas a Receber'!$H$5:$H$104,'Contas a Receber'!$E$5:$E$104,"&gt;="&amp;J$5,'Contas a Receber'!$E$5:$E$104,"&lt;="&amp;J$6)*'Configuração'!$C$19</x:f>
        <x:v>0</x:v>
      </x:c>
      <x:c r="K10" s="103" t="n">
        <x:f>SUMIFS('Contas a Receber'!$H$5:$H$104,'Contas a Receber'!$E$5:$E$104,"&gt;="&amp;K$5,'Contas a Receber'!$E$5:$E$104,"&lt;="&amp;K$6)*'Configuração'!$C$19</x:f>
        <x:v>0</x:v>
      </x:c>
      <x:c r="L10" s="103" t="n">
        <x:f>SUMIFS('Contas a Receber'!$H$5:$H$104,'Contas a Receber'!$E$5:$E$104,"&gt;="&amp;L$5,'Contas a Receber'!$E$5:$E$104,"&lt;="&amp;L$6)*'Configuração'!$C$19</x:f>
        <x:v>0</x:v>
      </x:c>
      <x:c r="M10" s="103" t="n">
        <x:f>SUMIFS('Contas a Receber'!$H$5:$H$104,'Contas a Receber'!$E$5:$E$104,"&gt;="&amp;M$5,'Contas a Receber'!$E$5:$E$104,"&lt;="&amp;M$6)*'Configuração'!$C$19</x:f>
        <x:v>0</x:v>
      </x:c>
      <x:c r="N10" s="103" t="n">
        <x:f>SUMIFS('Contas a Receber'!$H$5:$H$104,'Contas a Receber'!$E$5:$E$104,"&gt;="&amp;N$5,'Contas a Receber'!$E$5:$E$104,"&lt;="&amp;N$6)*'Configuração'!$C$19</x:f>
        <x:v>0</x:v>
      </x:c>
      <x:c r="O10" s="103" t="n">
        <x:f>SUMIFS('Contas a Receber'!$H$5:$H$104,'Contas a Receber'!$E$5:$E$104,"&gt;="&amp;O$5,'Contas a Receber'!$E$5:$E$104,"&lt;="&amp;O$6)*'Configuração'!$C$19</x:f>
        <x:v>0</x:v>
      </x:c>
      <x:c r="P10" s="103" t="n">
        <x:f>SUMIFS('Contas a Receber'!$H$5:$H$104,'Contas a Receber'!$E$5:$E$104,"&gt;="&amp;P$5,'Contas a Receber'!$E$5:$E$104,"&lt;="&amp;P$6)*'Configuração'!$C$19</x:f>
        <x:v>0</x:v>
      </x:c>
    </x:row>
    <x:row r="11">
      <x:c r="A11" s="100"/>
      <x:c r="B11" s="100" t="str">
        <x:v>Outros recebimentos</x:v>
      </x:c>
      <x:c r="C11" s="100"/>
      <x:c r="D11" s="131"/>
      <x:c r="E11" s="131"/>
      <x:c r="F11" s="131"/>
      <x:c r="G11" s="131"/>
      <x:c r="H11" s="131"/>
      <x:c r="I11" s="131"/>
      <x:c r="J11" s="131"/>
      <x:c r="K11" s="131"/>
      <x:c r="L11" s="131"/>
      <x:c r="M11" s="131"/>
      <x:c r="N11" s="131"/>
      <x:c r="O11" s="131"/>
      <x:c r="P11" s="131"/>
    </x:row>
    <x:row r="12">
      <x:c r="A12" s="100"/>
      <x:c r="B12" s="144" t="str">
        <x:v>Total de recebimentos</x:v>
      </x:c>
      <x:c r="C12" s="144"/>
      <x:c r="D12" s="144" t="n">
        <x:f>SUM(D10:D11)</x:f>
        <x:v>0</x:v>
      </x:c>
      <x:c r="E12" s="144" t="n">
        <x:f>SUM(E10:E11)</x:f>
        <x:v>0</x:v>
      </x:c>
      <x:c r="F12" s="144" t="n">
        <x:f>SUM(F10:F11)</x:f>
        <x:v>0</x:v>
      </x:c>
      <x:c r="G12" s="144" t="n">
        <x:f>SUM(G10:G11)</x:f>
        <x:v>0</x:v>
      </x:c>
      <x:c r="H12" s="144" t="n">
        <x:f>SUM(H10:H11)</x:f>
        <x:v>0</x:v>
      </x:c>
      <x:c r="I12" s="144" t="n">
        <x:f>SUM(I10:I11)</x:f>
        <x:v>0</x:v>
      </x:c>
      <x:c r="J12" s="144" t="n">
        <x:f>SUM(J10:J11)</x:f>
        <x:v>0</x:v>
      </x:c>
      <x:c r="K12" s="144" t="n">
        <x:f>SUM(K10:K11)</x:f>
        <x:v>0</x:v>
      </x:c>
      <x:c r="L12" s="144" t="n">
        <x:f>SUM(L10:L11)</x:f>
        <x:v>0</x:v>
      </x:c>
      <x:c r="M12" s="144" t="n">
        <x:f>SUM(M10:M11)</x:f>
        <x:v>0</x:v>
      </x:c>
      <x:c r="N12" s="144" t="n">
        <x:f>SUM(N10:N11)</x:f>
        <x:v>0</x:v>
      </x:c>
      <x:c r="O12" s="144" t="n">
        <x:f>SUM(O10:O11)</x:f>
        <x:v>0</x:v>
      </x:c>
      <x:c r="P12" s="144" t="n">
        <x:f>SUM(P10:P11)</x:f>
        <x:v>0</x:v>
      </x:c>
    </x:row>
    <x:row r="13">
      <x:c r="A13" s="100"/>
      <x:c r="B13" s="100"/>
      <x:c r="C13" s="100"/>
      <x:c r="D13" s="103"/>
      <x:c r="E13" s="103"/>
      <x:c r="F13" s="103"/>
      <x:c r="G13" s="103"/>
      <x:c r="H13" s="103"/>
      <x:c r="I13" s="103"/>
      <x:c r="J13" s="103"/>
      <x:c r="K13" s="103"/>
      <x:c r="L13" s="103"/>
      <x:c r="M13" s="103"/>
      <x:c r="N13" s="103"/>
      <x:c r="O13" s="103"/>
      <x:c r="P13" s="103"/>
    </x:row>
    <x:row r="14">
      <x:c r="A14" s="100"/>
      <x:c r="B14" s="100" t="str">
        <x:v>Pagamentos a fornecedores</x:v>
      </x:c>
      <x:c r="C14" s="100"/>
      <x:c r="D14" s="103" t="n">
        <x:f>SUMIFS('Contas a Pagar'!$H$5:$H$104,'Contas a Pagar'!$E$5:$E$104,"&gt;="&amp;D$5,'Contas a Pagar'!$E$5:$E$104,"&lt;="&amp;D$6)*'Configuração'!$D$19</x:f>
        <x:v>0</x:v>
      </x:c>
      <x:c r="E14" s="103" t="n">
        <x:f>SUMIFS('Contas a Pagar'!$H$5:$H$104,'Contas a Pagar'!$E$5:$E$104,"&gt;="&amp;E$5,'Contas a Pagar'!$E$5:$E$104,"&lt;="&amp;E$6)*'Configuração'!$D$19</x:f>
        <x:v>0</x:v>
      </x:c>
      <x:c r="F14" s="103" t="n">
        <x:f>SUMIFS('Contas a Pagar'!$H$5:$H$104,'Contas a Pagar'!$E$5:$E$104,"&gt;="&amp;F$5,'Contas a Pagar'!$E$5:$E$104,"&lt;="&amp;F$6)*'Configuração'!$D$19</x:f>
        <x:v>0</x:v>
      </x:c>
      <x:c r="G14" s="103" t="n">
        <x:f>SUMIFS('Contas a Pagar'!$H$5:$H$104,'Contas a Pagar'!$E$5:$E$104,"&gt;="&amp;G$5,'Contas a Pagar'!$E$5:$E$104,"&lt;="&amp;G$6)*'Configuração'!$D$19</x:f>
        <x:v>0</x:v>
      </x:c>
      <x:c r="H14" s="103" t="n">
        <x:f>SUMIFS('Contas a Pagar'!$H$5:$H$104,'Contas a Pagar'!$E$5:$E$104,"&gt;="&amp;H$5,'Contas a Pagar'!$E$5:$E$104,"&lt;="&amp;H$6)*'Configuração'!$D$19</x:f>
        <x:v>0</x:v>
      </x:c>
      <x:c r="I14" s="103" t="n">
        <x:f>SUMIFS('Contas a Pagar'!$H$5:$H$104,'Contas a Pagar'!$E$5:$E$104,"&gt;="&amp;I$5,'Contas a Pagar'!$E$5:$E$104,"&lt;="&amp;I$6)*'Configuração'!$D$19</x:f>
        <x:v>0</x:v>
      </x:c>
      <x:c r="J14" s="103" t="n">
        <x:f>SUMIFS('Contas a Pagar'!$H$5:$H$104,'Contas a Pagar'!$E$5:$E$104,"&gt;="&amp;J$5,'Contas a Pagar'!$E$5:$E$104,"&lt;="&amp;J$6)*'Configuração'!$D$19</x:f>
        <x:v>0</x:v>
      </x:c>
      <x:c r="K14" s="103" t="n">
        <x:f>SUMIFS('Contas a Pagar'!$H$5:$H$104,'Contas a Pagar'!$E$5:$E$104,"&gt;="&amp;K$5,'Contas a Pagar'!$E$5:$E$104,"&lt;="&amp;K$6)*'Configuração'!$D$19</x:f>
        <x:v>0</x:v>
      </x:c>
      <x:c r="L14" s="103" t="n">
        <x:f>SUMIFS('Contas a Pagar'!$H$5:$H$104,'Contas a Pagar'!$E$5:$E$104,"&gt;="&amp;L$5,'Contas a Pagar'!$E$5:$E$104,"&lt;="&amp;L$6)*'Configuração'!$D$19</x:f>
        <x:v>0</x:v>
      </x:c>
      <x:c r="M14" s="103" t="n">
        <x:f>SUMIFS('Contas a Pagar'!$H$5:$H$104,'Contas a Pagar'!$E$5:$E$104,"&gt;="&amp;M$5,'Contas a Pagar'!$E$5:$E$104,"&lt;="&amp;M$6)*'Configuração'!$D$19</x:f>
        <x:v>0</x:v>
      </x:c>
      <x:c r="N14" s="103" t="n">
        <x:f>SUMIFS('Contas a Pagar'!$H$5:$H$104,'Contas a Pagar'!$E$5:$E$104,"&gt;="&amp;N$5,'Contas a Pagar'!$E$5:$E$104,"&lt;="&amp;N$6)*'Configuração'!$D$19</x:f>
        <x:v>0</x:v>
      </x:c>
      <x:c r="O14" s="103" t="n">
        <x:f>SUMIFS('Contas a Pagar'!$H$5:$H$104,'Contas a Pagar'!$E$5:$E$104,"&gt;="&amp;O$5,'Contas a Pagar'!$E$5:$E$104,"&lt;="&amp;O$6)*'Configuração'!$D$19</x:f>
        <x:v>0</x:v>
      </x:c>
      <x:c r="P14" s="103" t="n">
        <x:f>SUMIFS('Contas a Pagar'!$H$5:$H$104,'Contas a Pagar'!$E$5:$E$104,"&gt;="&amp;P$5,'Contas a Pagar'!$E$5:$E$104,"&lt;="&amp;P$6)*'Configuração'!$D$19</x:f>
        <x:v>0</x:v>
      </x:c>
    </x:row>
    <x:row r="15">
      <x:c r="A15" s="100"/>
      <x:c r="B15" s="100" t="str">
        <x:v>Folha e encargos</x:v>
      </x:c>
      <x:c r="C15" s="100"/>
      <x:c r="D15" s="131"/>
      <x:c r="E15" s="131"/>
      <x:c r="F15" s="131"/>
      <x:c r="G15" s="131"/>
      <x:c r="H15" s="131"/>
      <x:c r="I15" s="131"/>
      <x:c r="J15" s="131"/>
      <x:c r="K15" s="131"/>
      <x:c r="L15" s="131"/>
      <x:c r="M15" s="131"/>
      <x:c r="N15" s="131"/>
      <x:c r="O15" s="131"/>
      <x:c r="P15" s="131"/>
    </x:row>
    <x:row r="16">
      <x:c r="A16" s="100"/>
      <x:c r="B16" s="100" t="str">
        <x:v>Impostos</x:v>
      </x:c>
      <x:c r="C16" s="100"/>
      <x:c r="D16" s="131"/>
      <x:c r="E16" s="131"/>
      <x:c r="F16" s="131"/>
      <x:c r="G16" s="131"/>
      <x:c r="H16" s="131"/>
      <x:c r="I16" s="131"/>
      <x:c r="J16" s="131"/>
      <x:c r="K16" s="131"/>
      <x:c r="L16" s="131"/>
      <x:c r="M16" s="131"/>
      <x:c r="N16" s="131"/>
      <x:c r="O16" s="131"/>
      <x:c r="P16" s="131"/>
    </x:row>
    <x:row r="17">
      <x:c r="A17" s="100"/>
      <x:c r="B17" s="100" t="str">
        <x:v>Outros pagamentos operacionais</x:v>
      </x:c>
      <x:c r="C17" s="100"/>
      <x:c r="D17" s="131"/>
      <x:c r="E17" s="131"/>
      <x:c r="F17" s="131"/>
      <x:c r="G17" s="131"/>
      <x:c r="H17" s="131"/>
      <x:c r="I17" s="131"/>
      <x:c r="J17" s="131"/>
      <x:c r="K17" s="131"/>
      <x:c r="L17" s="131"/>
      <x:c r="M17" s="131"/>
      <x:c r="N17" s="131"/>
      <x:c r="O17" s="131"/>
      <x:c r="P17" s="131"/>
    </x:row>
    <x:row r="18">
      <x:c r="A18" s="100"/>
      <x:c r="B18" s="144" t="str">
        <x:v>Total de pagamentos operacionais</x:v>
      </x:c>
      <x:c r="C18" s="144"/>
      <x:c r="D18" s="144" t="n">
        <x:f>SUM(D14:D17)</x:f>
        <x:v>0</x:v>
      </x:c>
      <x:c r="E18" s="144" t="n">
        <x:f>SUM(E14:E17)</x:f>
        <x:v>0</x:v>
      </x:c>
      <x:c r="F18" s="144" t="n">
        <x:f>SUM(F14:F17)</x:f>
        <x:v>0</x:v>
      </x:c>
      <x:c r="G18" s="144" t="n">
        <x:f>SUM(G14:G17)</x:f>
        <x:v>0</x:v>
      </x:c>
      <x:c r="H18" s="144" t="n">
        <x:f>SUM(H14:H17)</x:f>
        <x:v>0</x:v>
      </x:c>
      <x:c r="I18" s="144" t="n">
        <x:f>SUM(I14:I17)</x:f>
        <x:v>0</x:v>
      </x:c>
      <x:c r="J18" s="144" t="n">
        <x:f>SUM(J14:J17)</x:f>
        <x:v>0</x:v>
      </x:c>
      <x:c r="K18" s="144" t="n">
        <x:f>SUM(K14:K17)</x:f>
        <x:v>0</x:v>
      </x:c>
      <x:c r="L18" s="144" t="n">
        <x:f>SUM(L14:L17)</x:f>
        <x:v>0</x:v>
      </x:c>
      <x:c r="M18" s="144" t="n">
        <x:f>SUM(M14:M17)</x:f>
        <x:v>0</x:v>
      </x:c>
      <x:c r="N18" s="144" t="n">
        <x:f>SUM(N14:N17)</x:f>
        <x:v>0</x:v>
      </x:c>
      <x:c r="O18" s="144" t="n">
        <x:f>SUM(O14:O17)</x:f>
        <x:v>0</x:v>
      </x:c>
      <x:c r="P18" s="144" t="n">
        <x:f>SUM(P14:P17)</x:f>
        <x:v>0</x:v>
      </x:c>
    </x:row>
    <x:row r="19">
      <x:c r="A19" s="100"/>
      <x:c r="B19" s="100"/>
      <x:c r="C19" s="100"/>
      <x:c r="D19" s="103"/>
      <x:c r="E19" s="103"/>
      <x:c r="F19" s="103"/>
      <x:c r="G19" s="103"/>
      <x:c r="H19" s="103"/>
      <x:c r="I19" s="103"/>
      <x:c r="J19" s="103"/>
      <x:c r="K19" s="103"/>
      <x:c r="L19" s="103"/>
      <x:c r="M19" s="103"/>
      <x:c r="N19" s="103"/>
      <x:c r="O19" s="103"/>
      <x:c r="P19" s="103"/>
    </x:row>
    <x:row r="20">
      <x:c r="A20" s="100"/>
      <x:c r="B20" s="100" t="str">
        <x:v>Capex</x:v>
      </x:c>
      <x:c r="C20" s="100"/>
      <x:c r="D20" s="131"/>
      <x:c r="E20" s="131"/>
      <x:c r="F20" s="131"/>
      <x:c r="G20" s="131"/>
      <x:c r="H20" s="131"/>
      <x:c r="I20" s="131"/>
      <x:c r="J20" s="131"/>
      <x:c r="K20" s="131"/>
      <x:c r="L20" s="131"/>
      <x:c r="M20" s="131"/>
      <x:c r="N20" s="131"/>
      <x:c r="O20" s="131"/>
      <x:c r="P20" s="131"/>
    </x:row>
    <x:row r="21">
      <x:c r="A21" s="100"/>
      <x:c r="B21" s="100" t="str">
        <x:v>Amortização de dívidas</x:v>
      </x:c>
      <x:c r="C21" s="100"/>
      <x:c r="D21" s="131"/>
      <x:c r="E21" s="131"/>
      <x:c r="F21" s="131"/>
      <x:c r="G21" s="131"/>
      <x:c r="H21" s="131"/>
      <x:c r="I21" s="131"/>
      <x:c r="J21" s="131"/>
      <x:c r="K21" s="131"/>
      <x:c r="L21" s="131"/>
      <x:c r="M21" s="131"/>
      <x:c r="N21" s="131"/>
      <x:c r="O21" s="131"/>
      <x:c r="P21" s="131"/>
    </x:row>
    <x:row r="22">
      <x:c r="A22" s="100"/>
      <x:c r="B22" s="100" t="str">
        <x:v>Juros</x:v>
      </x:c>
      <x:c r="C22" s="100"/>
      <x:c r="D22" s="131"/>
      <x:c r="E22" s="131"/>
      <x:c r="F22" s="131"/>
      <x:c r="G22" s="131"/>
      <x:c r="H22" s="131"/>
      <x:c r="I22" s="131"/>
      <x:c r="J22" s="131"/>
      <x:c r="K22" s="131"/>
      <x:c r="L22" s="131"/>
      <x:c r="M22" s="131"/>
      <x:c r="N22" s="131"/>
      <x:c r="O22" s="131"/>
      <x:c r="P22" s="131"/>
    </x:row>
    <x:row r="23">
      <x:c r="A23" s="100"/>
      <x:c r="B23" s="100" t="str">
        <x:v>Dividendos</x:v>
      </x:c>
      <x:c r="C23" s="100"/>
      <x:c r="D23" s="131"/>
      <x:c r="E23" s="131"/>
      <x:c r="F23" s="131"/>
      <x:c r="G23" s="131"/>
      <x:c r="H23" s="131"/>
      <x:c r="I23" s="131"/>
      <x:c r="J23" s="131"/>
      <x:c r="K23" s="131"/>
      <x:c r="L23" s="131"/>
      <x:c r="M23" s="131"/>
      <x:c r="N23" s="131"/>
      <x:c r="O23" s="131"/>
      <x:c r="P23" s="131"/>
    </x:row>
    <x:row r="24">
      <x:c r="A24" s="100"/>
      <x:c r="B24" s="100" t="str">
        <x:v>Outros pagamentos</x:v>
      </x:c>
      <x:c r="C24" s="100"/>
      <x:c r="D24" s="131"/>
      <x:c r="E24" s="131"/>
      <x:c r="F24" s="131"/>
      <x:c r="G24" s="131"/>
      <x:c r="H24" s="131"/>
      <x:c r="I24" s="131"/>
      <x:c r="J24" s="131"/>
      <x:c r="K24" s="131"/>
      <x:c r="L24" s="131"/>
      <x:c r="M24" s="131"/>
      <x:c r="N24" s="131"/>
      <x:c r="O24" s="131"/>
      <x:c r="P24" s="131"/>
    </x:row>
    <x:row r="25">
      <x:c r="A25" s="100"/>
      <x:c r="B25" s="144" t="str">
        <x:v>Total de outros pagamentos</x:v>
      </x:c>
      <x:c r="C25" s="144"/>
      <x:c r="D25" s="144" t="n">
        <x:f>SUM(D20:D24)</x:f>
        <x:v>0</x:v>
      </x:c>
      <x:c r="E25" s="144" t="n">
        <x:f>SUM(E20:E24)</x:f>
        <x:v>0</x:v>
      </x:c>
      <x:c r="F25" s="144" t="n">
        <x:f>SUM(F20:F24)</x:f>
        <x:v>0</x:v>
      </x:c>
      <x:c r="G25" s="144" t="n">
        <x:f>SUM(G20:G24)</x:f>
        <x:v>0</x:v>
      </x:c>
      <x:c r="H25" s="144" t="n">
        <x:f>SUM(H20:H24)</x:f>
        <x:v>0</x:v>
      </x:c>
      <x:c r="I25" s="144" t="n">
        <x:f>SUM(I20:I24)</x:f>
        <x:v>0</x:v>
      </x:c>
      <x:c r="J25" s="144" t="n">
        <x:f>SUM(J20:J24)</x:f>
        <x:v>0</x:v>
      </x:c>
      <x:c r="K25" s="144" t="n">
        <x:f>SUM(K20:K24)</x:f>
        <x:v>0</x:v>
      </x:c>
      <x:c r="L25" s="144" t="n">
        <x:f>SUM(L20:L24)</x:f>
        <x:v>0</x:v>
      </x:c>
      <x:c r="M25" s="144" t="n">
        <x:f>SUM(M20:M24)</x:f>
        <x:v>0</x:v>
      </x:c>
      <x:c r="N25" s="144" t="n">
        <x:f>SUM(N20:N24)</x:f>
        <x:v>0</x:v>
      </x:c>
      <x:c r="O25" s="144" t="n">
        <x:f>SUM(O20:O24)</x:f>
        <x:v>0</x:v>
      </x:c>
      <x:c r="P25" s="144" t="n">
        <x:f>SUM(P20:P24)</x:f>
        <x:v>0</x:v>
      </x:c>
    </x:row>
    <x:row r="26">
      <x:c r="A26" s="100"/>
      <x:c r="B26" s="100"/>
      <x:c r="C26" s="100"/>
      <x:c r="D26" s="103"/>
      <x:c r="E26" s="103"/>
      <x:c r="F26" s="103"/>
      <x:c r="G26" s="103"/>
      <x:c r="H26" s="103"/>
      <x:c r="I26" s="103"/>
      <x:c r="J26" s="103"/>
      <x:c r="K26" s="103"/>
      <x:c r="L26" s="103"/>
      <x:c r="M26" s="103"/>
      <x:c r="N26" s="103"/>
      <x:c r="O26" s="103"/>
      <x:c r="P26" s="103"/>
    </x:row>
    <x:row r="27">
      <x:c r="A27" s="100"/>
      <x:c r="B27" s="144" t="str">
        <x:v>Variação líquida de caixa</x:v>
      </x:c>
      <x:c r="C27" s="144"/>
      <x:c r="D27" s="144" t="n">
        <x:f>D12-D18-D25</x:f>
        <x:v>0</x:v>
      </x:c>
      <x:c r="E27" s="144" t="n">
        <x:f>E12-E18-E25</x:f>
        <x:v>0</x:v>
      </x:c>
      <x:c r="F27" s="144" t="n">
        <x:f>F12-F18-F25</x:f>
        <x:v>0</x:v>
      </x:c>
      <x:c r="G27" s="144" t="n">
        <x:f>G12-G18-G25</x:f>
        <x:v>0</x:v>
      </x:c>
      <x:c r="H27" s="144" t="n">
        <x:f>H12-H18-H25</x:f>
        <x:v>0</x:v>
      </x:c>
      <x:c r="I27" s="144" t="n">
        <x:f>I12-I18-I25</x:f>
        <x:v>0</x:v>
      </x:c>
      <x:c r="J27" s="144" t="n">
        <x:f>J12-J18-J25</x:f>
        <x:v>0</x:v>
      </x:c>
      <x:c r="K27" s="144" t="n">
        <x:f>K12-K18-K25</x:f>
        <x:v>0</x:v>
      </x:c>
      <x:c r="L27" s="144" t="n">
        <x:f>L12-L18-L25</x:f>
        <x:v>0</x:v>
      </x:c>
      <x:c r="M27" s="144" t="n">
        <x:f>M12-M18-M25</x:f>
        <x:v>0</x:v>
      </x:c>
      <x:c r="N27" s="144" t="n">
        <x:f>N12-N18-N25</x:f>
        <x:v>0</x:v>
      </x:c>
      <x:c r="O27" s="144" t="n">
        <x:f>O12-O18-O25</x:f>
        <x:v>0</x:v>
      </x:c>
      <x:c r="P27" s="144" t="n">
        <x:f>P12-P18-P25</x:f>
        <x:v>0</x:v>
      </x:c>
    </x:row>
    <x:row r="28">
      <x:c r="A28" s="100"/>
      <x:c r="B28" s="145" t="str">
        <x:v>Saldo final de caixa</x:v>
      </x:c>
      <x:c r="C28" s="145"/>
      <x:c r="D28" s="145" t="n">
        <x:f>D8+D27</x:f>
        <x:v>0</x:v>
      </x:c>
      <x:c r="E28" s="145" t="n">
        <x:f>E8+E27</x:f>
        <x:v>0</x:v>
      </x:c>
      <x:c r="F28" s="145" t="n">
        <x:f>F8+F27</x:f>
        <x:v>0</x:v>
      </x:c>
      <x:c r="G28" s="145" t="n">
        <x:f>G8+G27</x:f>
        <x:v>0</x:v>
      </x:c>
      <x:c r="H28" s="145" t="n">
        <x:f>H8+H27</x:f>
        <x:v>0</x:v>
      </x:c>
      <x:c r="I28" s="145" t="n">
        <x:f>I8+I27</x:f>
        <x:v>0</x:v>
      </x:c>
      <x:c r="J28" s="145" t="n">
        <x:f>J8+J27</x:f>
        <x:v>0</x:v>
      </x:c>
      <x:c r="K28" s="145" t="n">
        <x:f>K8+K27</x:f>
        <x:v>0</x:v>
      </x:c>
      <x:c r="L28" s="145" t="n">
        <x:f>L8+L27</x:f>
        <x:v>0</x:v>
      </x:c>
      <x:c r="M28" s="145" t="n">
        <x:f>M8+M27</x:f>
        <x:v>0</x:v>
      </x:c>
      <x:c r="N28" s="145" t="n">
        <x:f>N8+N27</x:f>
        <x:v>0</x:v>
      </x:c>
      <x:c r="O28" s="145" t="n">
        <x:f>O8+O27</x:f>
        <x:v>0</x:v>
      </x:c>
      <x:c r="P28" s="145" t="n">
        <x:f>P8+P27</x:f>
        <x:v>0</x:v>
      </x:c>
    </x:row>
    <x:row r="29">
      <x:c r="A29" s="100"/>
      <x:c r="B29" s="100"/>
      <x:c r="C29" s="100"/>
      <x:c r="D29" s="103"/>
      <x:c r="E29" s="103"/>
      <x:c r="F29" s="103"/>
      <x:c r="G29" s="103"/>
      <x:c r="H29" s="103"/>
      <x:c r="I29" s="103"/>
      <x:c r="J29" s="103"/>
      <x:c r="K29" s="103"/>
      <x:c r="L29" s="103"/>
      <x:c r="M29" s="103"/>
      <x:c r="N29" s="103"/>
      <x:c r="O29" s="103"/>
      <x:c r="P29" s="103"/>
    </x:row>
    <x:row r="30">
      <x:c r="A30" s="100"/>
      <x:c r="B30" s="100" t="str">
        <x:v>Caixa mínimo desejado</x:v>
      </x:c>
      <x:c r="C30" s="100"/>
      <x:c r="D30" s="103" t="n">
        <x:f>'Configuração'!$C$9</x:f>
        <x:v>0</x:v>
      </x:c>
      <x:c r="E30" s="103" t="n">
        <x:f>'Configuração'!$C$9</x:f>
        <x:v>0</x:v>
      </x:c>
      <x:c r="F30" s="103" t="n">
        <x:f>'Configuração'!$C$9</x:f>
        <x:v>0</x:v>
      </x:c>
      <x:c r="G30" s="103" t="n">
        <x:f>'Configuração'!$C$9</x:f>
        <x:v>0</x:v>
      </x:c>
      <x:c r="H30" s="103" t="n">
        <x:f>'Configuração'!$C$9</x:f>
        <x:v>0</x:v>
      </x:c>
      <x:c r="I30" s="103" t="n">
        <x:f>'Configuração'!$C$9</x:f>
        <x:v>0</x:v>
      </x:c>
      <x:c r="J30" s="103" t="n">
        <x:f>'Configuração'!$C$9</x:f>
        <x:v>0</x:v>
      </x:c>
      <x:c r="K30" s="103" t="n">
        <x:f>'Configuração'!$C$9</x:f>
        <x:v>0</x:v>
      </x:c>
      <x:c r="L30" s="103" t="n">
        <x:f>'Configuração'!$C$9</x:f>
        <x:v>0</x:v>
      </x:c>
      <x:c r="M30" s="103" t="n">
        <x:f>'Configuração'!$C$9</x:f>
        <x:v>0</x:v>
      </x:c>
      <x:c r="N30" s="103" t="n">
        <x:f>'Configuração'!$C$9</x:f>
        <x:v>0</x:v>
      </x:c>
      <x:c r="O30" s="103" t="n">
        <x:f>'Configuração'!$C$9</x:f>
        <x:v>0</x:v>
      </x:c>
      <x:c r="P30" s="103" t="n">
        <x:f>'Configuração'!$C$9</x:f>
        <x:v>0</x:v>
      </x:c>
    </x:row>
    <x:row r="31">
      <x:c r="A31" s="100"/>
      <x:c r="B31" s="146" t="str">
        <x:v>Excedente / (necessidade)</x:v>
      </x:c>
      <x:c r="C31" s="146"/>
      <x:c r="D31" s="146" t="n">
        <x:f>D28-D30</x:f>
        <x:v>0</x:v>
      </x:c>
      <x:c r="E31" s="146" t="n">
        <x:f>E28-E30</x:f>
        <x:v>0</x:v>
      </x:c>
      <x:c r="F31" s="146" t="n">
        <x:f>F28-F30</x:f>
        <x:v>0</x:v>
      </x:c>
      <x:c r="G31" s="146" t="n">
        <x:f>G28-G30</x:f>
        <x:v>0</x:v>
      </x:c>
      <x:c r="H31" s="146" t="n">
        <x:f>H28-H30</x:f>
        <x:v>0</x:v>
      </x:c>
      <x:c r="I31" s="146" t="n">
        <x:f>I28-I30</x:f>
        <x:v>0</x:v>
      </x:c>
      <x:c r="J31" s="146" t="n">
        <x:f>J28-J30</x:f>
        <x:v>0</x:v>
      </x:c>
      <x:c r="K31" s="146" t="n">
        <x:f>K28-K30</x:f>
        <x:v>0</x:v>
      </x:c>
      <x:c r="L31" s="146" t="n">
        <x:f>L28-L30</x:f>
        <x:v>0</x:v>
      </x:c>
      <x:c r="M31" s="146" t="n">
        <x:f>M28-M30</x:f>
        <x:v>0</x:v>
      </x:c>
      <x:c r="N31" s="146" t="n">
        <x:f>N28-N30</x:f>
        <x:v>0</x:v>
      </x:c>
      <x:c r="O31" s="146" t="n">
        <x:f>O28-O30</x:f>
        <x:v>0</x:v>
      </x:c>
      <x:c r="P31" s="146" t="n">
        <x:f>P28-P30</x:f>
        <x:v>0</x:v>
      </x:c>
    </x:row>
    <x:row r="32">
      <x:c r="A32" s="100"/>
      <x:c r="B32" s="100" t="str">
        <x:v>Status</x:v>
      </x:c>
      <x:c r="C32" s="100"/>
      <x:c r="D32" s="100" t="str">
        <x:f>IF(D28&lt;D30,"Abaixo do mínimo","Adequado")</x:f>
        <x:v>Adequado</x:v>
      </x:c>
      <x:c r="E32" s="100" t="str">
        <x:f>IF(E28&lt;E30,"Abaixo do mínimo","Adequado")</x:f>
        <x:v>Adequado</x:v>
      </x:c>
      <x:c r="F32" s="100" t="str">
        <x:f>IF(F28&lt;F30,"Abaixo do mínimo","Adequado")</x:f>
        <x:v>Adequado</x:v>
      </x:c>
      <x:c r="G32" s="100" t="str">
        <x:f>IF(G28&lt;G30,"Abaixo do mínimo","Adequado")</x:f>
        <x:v>Adequado</x:v>
      </x:c>
      <x:c r="H32" s="100" t="str">
        <x:f>IF(H28&lt;H30,"Abaixo do mínimo","Adequado")</x:f>
        <x:v>Adequado</x:v>
      </x:c>
      <x:c r="I32" s="100" t="str">
        <x:f>IF(I28&lt;I30,"Abaixo do mínimo","Adequado")</x:f>
        <x:v>Adequado</x:v>
      </x:c>
      <x:c r="J32" s="100" t="str">
        <x:f>IF(J28&lt;J30,"Abaixo do mínimo","Adequado")</x:f>
        <x:v>Adequado</x:v>
      </x:c>
      <x:c r="K32" s="100" t="str">
        <x:f>IF(K28&lt;K30,"Abaixo do mínimo","Adequado")</x:f>
        <x:v>Adequado</x:v>
      </x:c>
      <x:c r="L32" s="100" t="str">
        <x:f>IF(L28&lt;L30,"Abaixo do mínimo","Adequado")</x:f>
        <x:v>Adequado</x:v>
      </x:c>
      <x:c r="M32" s="100" t="str">
        <x:f>IF(M28&lt;M30,"Abaixo do mínimo","Adequado")</x:f>
        <x:v>Adequado</x:v>
      </x:c>
      <x:c r="N32" s="100" t="str">
        <x:f>IF(N28&lt;N30,"Abaixo do mínimo","Adequado")</x:f>
        <x:v>Adequado</x:v>
      </x:c>
      <x:c r="O32" s="100" t="str">
        <x:f>IF(O28&lt;O30,"Abaixo do mínimo","Adequado")</x:f>
        <x:v>Adequado</x:v>
      </x:c>
      <x:c r="P32" s="100" t="str">
        <x:f>IF(P28&lt;P30,"Abaixo do mínimo","Adequado")</x:f>
        <x:v>Adequado</x:v>
      </x:c>
    </x:row>
    <x:row r="33">
      <x:c r="A33" s="100"/>
      <x:c r="B33" s="100"/>
      <x:c r="C33" s="100"/>
      <x:c r="D33" s="100"/>
      <x:c r="E33" s="100"/>
      <x:c r="F33" s="100"/>
      <x:c r="G33" s="100"/>
      <x:c r="H33" s="100"/>
      <x:c r="I33" s="100"/>
      <x:c r="J33" s="100"/>
      <x:c r="K33" s="100"/>
      <x:c r="L33" s="100"/>
      <x:c r="M33" s="100"/>
      <x:c r="N33" s="100"/>
      <x:c r="O33" s="100"/>
      <x:c r="P33" s="100"/>
    </x:row>
    <x:row r="34">
      <x:c r="A34" s="100"/>
      <x:c r="B34" s="108" t="str">
        <x:v>Leitura sugerida
Identifique a primeira semana com saldo abaixo do caixa mínimo. Em seguida, revise os títulos com maior valor e menor probabilidade de recebimento, os pagamentos críticos e as alternativas de prazo. Registre as decisões na aba Plano de Ação.</x:v>
      </x:c>
      <x:c r="C34" s="108"/>
      <x:c r="D34" s="108"/>
      <x:c r="E34" s="108"/>
      <x:c r="F34" s="108"/>
      <x:c r="G34" s="108"/>
      <x:c r="H34" s="108"/>
      <x:c r="I34" s="108"/>
      <x:c r="J34" s="108"/>
      <x:c r="K34" s="108"/>
      <x:c r="L34" s="108"/>
      <x:c r="M34" s="108"/>
      <x:c r="N34" s="108"/>
      <x:c r="O34" s="108"/>
      <x:c r="P34" s="108"/>
    </x:row>
    <x:row r="35">
      <x:c r="A35" s="100"/>
      <x:c r="B35" s="108"/>
      <x:c r="C35" s="108"/>
      <x:c r="D35" s="108"/>
      <x:c r="E35" s="108"/>
      <x:c r="F35" s="108"/>
      <x:c r="G35" s="108"/>
      <x:c r="H35" s="108"/>
      <x:c r="I35" s="108"/>
      <x:c r="J35" s="108"/>
      <x:c r="K35" s="108"/>
      <x:c r="L35" s="108"/>
      <x:c r="M35" s="108"/>
      <x:c r="N35" s="108"/>
      <x:c r="O35" s="108"/>
      <x:c r="P35" s="108"/>
    </x:row>
    <x:row r="36">
      <x:c r="A36" s="100"/>
      <x:c r="B36" s="108"/>
      <x:c r="C36" s="108"/>
      <x:c r="D36" s="108"/>
      <x:c r="E36" s="108"/>
      <x:c r="F36" s="108"/>
      <x:c r="G36" s="108"/>
      <x:c r="H36" s="108"/>
      <x:c r="I36" s="108"/>
      <x:c r="J36" s="108"/>
      <x:c r="K36" s="108"/>
      <x:c r="L36" s="108"/>
      <x:c r="M36" s="108"/>
      <x:c r="N36" s="108"/>
      <x:c r="O36" s="108"/>
      <x:c r="P36" s="108"/>
    </x:row>
    <x:row r="37">
      <x:c r="A37" s="100"/>
      <x:c r="B37" s="108"/>
      <x:c r="C37" s="108"/>
      <x:c r="D37" s="108"/>
      <x:c r="E37" s="108"/>
      <x:c r="F37" s="108"/>
      <x:c r="G37" s="108"/>
      <x:c r="H37" s="108"/>
      <x:c r="I37" s="108"/>
      <x:c r="J37" s="108"/>
      <x:c r="K37" s="108"/>
      <x:c r="L37" s="108"/>
      <x:c r="M37" s="108"/>
      <x:c r="N37" s="108"/>
      <x:c r="O37" s="108"/>
      <x:c r="P37" s="108"/>
    </x:row>
    <x:row r="38">
      <x:c r="A38" s="100"/>
      <x:c r="B38" s="100"/>
      <x:c r="C38" s="100"/>
      <x:c r="D38" s="100"/>
      <x:c r="E38" s="100"/>
      <x:c r="F38" s="100"/>
      <x:c r="G38" s="100"/>
      <x:c r="H38" s="100"/>
      <x:c r="I38" s="100"/>
      <x:c r="J38" s="100"/>
      <x:c r="K38" s="100"/>
      <x:c r="L38" s="100"/>
      <x:c r="M38" s="100"/>
      <x:c r="N38" s="100"/>
      <x:c r="O38" s="100"/>
      <x:c r="P38" s="100"/>
    </x:row>
    <x:row r="39">
      <x:c r="A39" s="100"/>
      <x:c r="B39" s="100"/>
      <x:c r="C39" s="100"/>
      <x:c r="D39" s="100"/>
      <x:c r="E39" s="100"/>
      <x:c r="F39" s="100"/>
      <x:c r="G39" s="100"/>
      <x:c r="H39" s="100"/>
      <x:c r="I39" s="100"/>
      <x:c r="J39" s="100"/>
      <x:c r="K39" s="100"/>
      <x:c r="L39" s="100"/>
      <x:c r="M39" s="100"/>
      <x:c r="N39" s="100"/>
      <x:c r="O39" s="100"/>
      <x:c r="P39" s="100"/>
    </x:row>
    <x:row r="40">
      <x:c r="A40" s="100"/>
      <x:c r="B40" s="109" t="str">
        <x:v>FP&amp;A nos Bastidores | Modelo educacional para apoio à gestão financeira</x:v>
      </x:c>
      <x:c r="C40" s="109"/>
      <x:c r="D40" s="109"/>
      <x:c r="E40" s="109"/>
      <x:c r="F40" s="109"/>
      <x:c r="G40" s="109"/>
      <x:c r="H40" s="109"/>
      <x:c r="I40" s="109"/>
      <x:c r="J40" s="109"/>
      <x:c r="K40" s="109"/>
      <x:c r="L40" s="109"/>
      <x:c r="M40" s="109"/>
      <x:c r="N40" s="109"/>
      <x:c r="O40" s="109"/>
      <x:c r="P40" s="109"/>
    </x:row>
  </x:sheetData>
  <x:mergeCells>
    <x:mergeCell ref="A1:P1"/>
    <x:mergeCell ref="A2:P2"/>
    <x:mergeCell ref="B34:P37"/>
    <x:mergeCell ref="B40:P40"/>
  </x:mergeCells>
  <x:conditionalFormatting sqref="D31:P31">
    <x:cfRule type="cellIs" dxfId="0" priority="1" operator="lessThan">
      <x:formula>0</x:formula>
    </x:cfRule>
  </x:conditionalFormatting>
  <x:conditionalFormatting sqref="D32:P32">
    <x:cfRule type="containsText" dxfId="1" priority="2" operator="containsText" text="Abaixo do mínimo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22" hidden="0" customWidth="1"/>
    <x:col min="3" max="3" width="20" hidden="0" customWidth="1"/>
    <x:col min="4" max="4" width="15" hidden="0" customWidth="1"/>
    <x:col min="5" max="5" width="15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30" hidden="0" customWidth="1"/>
  </x:cols>
  <x:sheetData>
    <x:row r="1" ht="30" customHeight="1">
      <x:c r="A1" s="153" t="str">
        <x:v>Contas a Receber</x:v>
      </x:c>
      <x:c r="B1" s="153"/>
      <x:c r="C1" s="153"/>
      <x:c r="D1" s="153"/>
      <x:c r="E1" s="153"/>
      <x:c r="F1" s="153"/>
      <x:c r="G1" s="153"/>
      <x:c r="H1" s="153"/>
      <x:c r="I1" s="153"/>
      <x:c r="J1" s="153"/>
    </x:row>
    <x:row r="2" ht="22" customHeight="1">
      <x:c r="A2" s="88" t="str">
        <x:v>Base detalhada dos recebimentos previstos | células amarelas são editáveis</x:v>
      </x:c>
      <x:c r="B2" s="88"/>
      <x:c r="C2" s="88"/>
      <x:c r="D2" s="88"/>
      <x:c r="E2" s="88"/>
      <x:c r="F2" s="88"/>
      <x:c r="G2" s="88"/>
      <x:c r="H2" s="88"/>
      <x:c r="I2" s="88"/>
      <x:c r="J2" s="88"/>
    </x:row>
    <x:row r="3">
      <x:c r="A3" s="100"/>
      <x:c r="B3" s="100"/>
      <x:c r="C3" s="100"/>
      <x:c r="D3" s="100"/>
      <x:c r="E3" s="100"/>
      <x:c r="F3" s="100"/>
      <x:c r="G3" s="100"/>
      <x:c r="H3" s="100"/>
      <x:c r="I3" s="100"/>
      <x:c r="J3" s="100"/>
    </x:row>
    <x:row r="4">
      <x:c r="A4" s="100"/>
      <x:c r="B4" s="92" t="str">
        <x:v>Cliente</x:v>
      </x:c>
      <x:c r="C4" s="92" t="str">
        <x:v>Categoria</x:v>
      </x:c>
      <x:c r="D4" s="92" t="str">
        <x:v>Vencimento</x:v>
      </x:c>
      <x:c r="E4" s="92" t="str">
        <x:v>Data prevista</x:v>
      </x:c>
      <x:c r="F4" s="92" t="str">
        <x:v>Valor bruto</x:v>
      </x:c>
      <x:c r="G4" s="92" t="str">
        <x:v>Probabilidade</x:v>
      </x:c>
      <x:c r="H4" s="92" t="str">
        <x:v>Valor ponderado</x:v>
      </x:c>
      <x:c r="I4" s="92" t="str">
        <x:v>Status</x:v>
      </x:c>
      <x:c r="J4" s="92" t="str">
        <x:v>Observações</x:v>
      </x:c>
    </x:row>
    <x:row r="5">
      <x:c r="A5" s="100"/>
      <x:c r="B5" s="124"/>
      <x:c r="C5" s="124"/>
      <x:c r="D5" s="128"/>
      <x:c r="E5" s="128"/>
      <x:c r="F5" s="131"/>
      <x:c r="G5" s="135"/>
      <x:c r="H5" s="149" t="str">
        <x:f>IF(OR(E5="",F5=""),"",F5*IF(G5="",1,G5))</x:f>
      </x:c>
      <x:c r="I5" s="124"/>
      <x:c r="J5" s="124"/>
    </x:row>
    <x:row r="6">
      <x:c r="A6" s="100"/>
      <x:c r="B6" s="124"/>
      <x:c r="C6" s="124"/>
      <x:c r="D6" s="128"/>
      <x:c r="E6" s="128"/>
      <x:c r="F6" s="131"/>
      <x:c r="G6" s="135"/>
      <x:c r="H6" s="149" t="str">
        <x:f>IF(OR(E6="",F6=""),"",F6*IF(G6="",1,G6))</x:f>
      </x:c>
      <x:c r="I6" s="124"/>
      <x:c r="J6" s="124"/>
    </x:row>
    <x:row r="7">
      <x:c r="A7" s="100"/>
      <x:c r="B7" s="124"/>
      <x:c r="C7" s="124"/>
      <x:c r="D7" s="128"/>
      <x:c r="E7" s="128"/>
      <x:c r="F7" s="131"/>
      <x:c r="G7" s="135"/>
      <x:c r="H7" s="149" t="str">
        <x:f>IF(OR(E7="",F7=""),"",F7*IF(G7="",1,G7))</x:f>
      </x:c>
      <x:c r="I7" s="124"/>
      <x:c r="J7" s="124"/>
    </x:row>
    <x:row r="8">
      <x:c r="A8" s="100"/>
      <x:c r="B8" s="124"/>
      <x:c r="C8" s="124"/>
      <x:c r="D8" s="128"/>
      <x:c r="E8" s="128"/>
      <x:c r="F8" s="131"/>
      <x:c r="G8" s="135"/>
      <x:c r="H8" s="149" t="str">
        <x:f>IF(OR(E8="",F8=""),"",F8*IF(G8="",1,G8))</x:f>
      </x:c>
      <x:c r="I8" s="124"/>
      <x:c r="J8" s="124"/>
    </x:row>
    <x:row r="9">
      <x:c r="A9" s="100"/>
      <x:c r="B9" s="124"/>
      <x:c r="C9" s="124"/>
      <x:c r="D9" s="128"/>
      <x:c r="E9" s="128"/>
      <x:c r="F9" s="131"/>
      <x:c r="G9" s="135"/>
      <x:c r="H9" s="149" t="str">
        <x:f>IF(OR(E9="",F9=""),"",F9*IF(G9="",1,G9))</x:f>
      </x:c>
      <x:c r="I9" s="124"/>
      <x:c r="J9" s="124"/>
    </x:row>
    <x:row r="10">
      <x:c r="A10" s="100"/>
      <x:c r="B10" s="124"/>
      <x:c r="C10" s="124"/>
      <x:c r="D10" s="128"/>
      <x:c r="E10" s="128"/>
      <x:c r="F10" s="131"/>
      <x:c r="G10" s="135"/>
      <x:c r="H10" s="149" t="str">
        <x:f>IF(OR(E10="",F10=""),"",F10*IF(G10="",1,G10))</x:f>
      </x:c>
      <x:c r="I10" s="124"/>
      <x:c r="J10" s="124"/>
    </x:row>
    <x:row r="11">
      <x:c r="A11" s="100"/>
      <x:c r="B11" s="124"/>
      <x:c r="C11" s="124"/>
      <x:c r="D11" s="128"/>
      <x:c r="E11" s="128"/>
      <x:c r="F11" s="131"/>
      <x:c r="G11" s="135"/>
      <x:c r="H11" s="149" t="str">
        <x:f>IF(OR(E11="",F11=""),"",F11*IF(G11="",1,G11))</x:f>
      </x:c>
      <x:c r="I11" s="124"/>
      <x:c r="J11" s="124"/>
    </x:row>
    <x:row r="12">
      <x:c r="A12" s="100"/>
      <x:c r="B12" s="124"/>
      <x:c r="C12" s="124"/>
      <x:c r="D12" s="128"/>
      <x:c r="E12" s="128"/>
      <x:c r="F12" s="131"/>
      <x:c r="G12" s="135"/>
      <x:c r="H12" s="149" t="str">
        <x:f>IF(OR(E12="",F12=""),"",F12*IF(G12="",1,G12))</x:f>
      </x:c>
      <x:c r="I12" s="124"/>
      <x:c r="J12" s="124"/>
    </x:row>
    <x:row r="13">
      <x:c r="A13" s="100"/>
      <x:c r="B13" s="124"/>
      <x:c r="C13" s="124"/>
      <x:c r="D13" s="128"/>
      <x:c r="E13" s="128"/>
      <x:c r="F13" s="131"/>
      <x:c r="G13" s="135"/>
      <x:c r="H13" s="149" t="str">
        <x:f>IF(OR(E13="",F13=""),"",F13*IF(G13="",1,G13))</x:f>
      </x:c>
      <x:c r="I13" s="124"/>
      <x:c r="J13" s="124"/>
    </x:row>
    <x:row r="14">
      <x:c r="A14" s="100"/>
      <x:c r="B14" s="124"/>
      <x:c r="C14" s="124"/>
      <x:c r="D14" s="128"/>
      <x:c r="E14" s="128"/>
      <x:c r="F14" s="131"/>
      <x:c r="G14" s="135"/>
      <x:c r="H14" s="149" t="str">
        <x:f>IF(OR(E14="",F14=""),"",F14*IF(G14="",1,G14))</x:f>
      </x:c>
      <x:c r="I14" s="124"/>
      <x:c r="J14" s="124"/>
    </x:row>
    <x:row r="15">
      <x:c r="A15" s="100"/>
      <x:c r="B15" s="124"/>
      <x:c r="C15" s="124"/>
      <x:c r="D15" s="128"/>
      <x:c r="E15" s="128"/>
      <x:c r="F15" s="131"/>
      <x:c r="G15" s="135"/>
      <x:c r="H15" s="149" t="str">
        <x:f>IF(OR(E15="",F15=""),"",F15*IF(G15="",1,G15))</x:f>
      </x:c>
      <x:c r="I15" s="124"/>
      <x:c r="J15" s="124"/>
    </x:row>
    <x:row r="16">
      <x:c r="A16" s="100"/>
      <x:c r="B16" s="124"/>
      <x:c r="C16" s="124"/>
      <x:c r="D16" s="128"/>
      <x:c r="E16" s="128"/>
      <x:c r="F16" s="131"/>
      <x:c r="G16" s="135"/>
      <x:c r="H16" s="149" t="str">
        <x:f>IF(OR(E16="",F16=""),"",F16*IF(G16="",1,G16))</x:f>
      </x:c>
      <x:c r="I16" s="124"/>
      <x:c r="J16" s="124"/>
    </x:row>
    <x:row r="17">
      <x:c r="A17" s="100"/>
      <x:c r="B17" s="124"/>
      <x:c r="C17" s="124"/>
      <x:c r="D17" s="128"/>
      <x:c r="E17" s="128"/>
      <x:c r="F17" s="131"/>
      <x:c r="G17" s="135"/>
      <x:c r="H17" s="149" t="str">
        <x:f>IF(OR(E17="",F17=""),"",F17*IF(G17="",1,G17))</x:f>
      </x:c>
      <x:c r="I17" s="124"/>
      <x:c r="J17" s="124"/>
    </x:row>
    <x:row r="18">
      <x:c r="A18" s="100"/>
      <x:c r="B18" s="124"/>
      <x:c r="C18" s="124"/>
      <x:c r="D18" s="128"/>
      <x:c r="E18" s="128"/>
      <x:c r="F18" s="131"/>
      <x:c r="G18" s="135"/>
      <x:c r="H18" s="149" t="str">
        <x:f>IF(OR(E18="",F18=""),"",F18*IF(G18="",1,G18))</x:f>
      </x:c>
      <x:c r="I18" s="124"/>
      <x:c r="J18" s="124"/>
    </x:row>
    <x:row r="19">
      <x:c r="A19" s="100"/>
      <x:c r="B19" s="124"/>
      <x:c r="C19" s="124"/>
      <x:c r="D19" s="128"/>
      <x:c r="E19" s="128"/>
      <x:c r="F19" s="131"/>
      <x:c r="G19" s="135"/>
      <x:c r="H19" s="149" t="str">
        <x:f>IF(OR(E19="",F19=""),"",F19*IF(G19="",1,G19))</x:f>
      </x:c>
      <x:c r="I19" s="124"/>
      <x:c r="J19" s="124"/>
    </x:row>
    <x:row r="20">
      <x:c r="A20" s="100"/>
      <x:c r="B20" s="124"/>
      <x:c r="C20" s="124"/>
      <x:c r="D20" s="128"/>
      <x:c r="E20" s="128"/>
      <x:c r="F20" s="131"/>
      <x:c r="G20" s="135"/>
      <x:c r="H20" s="149" t="str">
        <x:f>IF(OR(E20="",F20=""),"",F20*IF(G20="",1,G20))</x:f>
      </x:c>
      <x:c r="I20" s="124"/>
      <x:c r="J20" s="124"/>
    </x:row>
    <x:row r="21">
      <x:c r="A21" s="100"/>
      <x:c r="B21" s="124"/>
      <x:c r="C21" s="124"/>
      <x:c r="D21" s="128"/>
      <x:c r="E21" s="128"/>
      <x:c r="F21" s="131"/>
      <x:c r="G21" s="135"/>
      <x:c r="H21" s="149" t="str">
        <x:f>IF(OR(E21="",F21=""),"",F21*IF(G21="",1,G21))</x:f>
      </x:c>
      <x:c r="I21" s="124"/>
      <x:c r="J21" s="124"/>
    </x:row>
    <x:row r="22">
      <x:c r="A22" s="100"/>
      <x:c r="B22" s="124"/>
      <x:c r="C22" s="124"/>
      <x:c r="D22" s="128"/>
      <x:c r="E22" s="128"/>
      <x:c r="F22" s="131"/>
      <x:c r="G22" s="135"/>
      <x:c r="H22" s="149" t="str">
        <x:f>IF(OR(E22="",F22=""),"",F22*IF(G22="",1,G22))</x:f>
      </x:c>
      <x:c r="I22" s="124"/>
      <x:c r="J22" s="124"/>
    </x:row>
    <x:row r="23">
      <x:c r="A23" s="100"/>
      <x:c r="B23" s="124"/>
      <x:c r="C23" s="124"/>
      <x:c r="D23" s="128"/>
      <x:c r="E23" s="128"/>
      <x:c r="F23" s="131"/>
      <x:c r="G23" s="135"/>
      <x:c r="H23" s="149" t="str">
        <x:f>IF(OR(E23="",F23=""),"",F23*IF(G23="",1,G23))</x:f>
      </x:c>
      <x:c r="I23" s="124"/>
      <x:c r="J23" s="124"/>
    </x:row>
    <x:row r="24">
      <x:c r="A24" s="100"/>
      <x:c r="B24" s="124"/>
      <x:c r="C24" s="124"/>
      <x:c r="D24" s="128"/>
      <x:c r="E24" s="128"/>
      <x:c r="F24" s="131"/>
      <x:c r="G24" s="135"/>
      <x:c r="H24" s="149" t="str">
        <x:f>IF(OR(E24="",F24=""),"",F24*IF(G24="",1,G24))</x:f>
      </x:c>
      <x:c r="I24" s="124"/>
      <x:c r="J24" s="124"/>
    </x:row>
    <x:row r="25">
      <x:c r="A25" s="100"/>
      <x:c r="B25" s="124"/>
      <x:c r="C25" s="124"/>
      <x:c r="D25" s="128"/>
      <x:c r="E25" s="128"/>
      <x:c r="F25" s="131"/>
      <x:c r="G25" s="135"/>
      <x:c r="H25" s="149" t="str">
        <x:f>IF(OR(E25="",F25=""),"",F25*IF(G25="",1,G25))</x:f>
      </x:c>
      <x:c r="I25" s="124"/>
      <x:c r="J25" s="124"/>
    </x:row>
    <x:row r="26">
      <x:c r="A26" s="100"/>
      <x:c r="B26" s="124"/>
      <x:c r="C26" s="124"/>
      <x:c r="D26" s="128"/>
      <x:c r="E26" s="128"/>
      <x:c r="F26" s="131"/>
      <x:c r="G26" s="135"/>
      <x:c r="H26" s="149" t="str">
        <x:f>IF(OR(E26="",F26=""),"",F26*IF(G26="",1,G26))</x:f>
      </x:c>
      <x:c r="I26" s="124"/>
      <x:c r="J26" s="124"/>
    </x:row>
    <x:row r="27">
      <x:c r="A27" s="100"/>
      <x:c r="B27" s="124"/>
      <x:c r="C27" s="124"/>
      <x:c r="D27" s="128"/>
      <x:c r="E27" s="128"/>
      <x:c r="F27" s="131"/>
      <x:c r="G27" s="135"/>
      <x:c r="H27" s="149" t="str">
        <x:f>IF(OR(E27="",F27=""),"",F27*IF(G27="",1,G27))</x:f>
      </x:c>
      <x:c r="I27" s="124"/>
      <x:c r="J27" s="124"/>
    </x:row>
    <x:row r="28">
      <x:c r="A28" s="100"/>
      <x:c r="B28" s="124"/>
      <x:c r="C28" s="124"/>
      <x:c r="D28" s="128"/>
      <x:c r="E28" s="128"/>
      <x:c r="F28" s="131"/>
      <x:c r="G28" s="135"/>
      <x:c r="H28" s="149" t="str">
        <x:f>IF(OR(E28="",F28=""),"",F28*IF(G28="",1,G28))</x:f>
      </x:c>
      <x:c r="I28" s="124"/>
      <x:c r="J28" s="124"/>
    </x:row>
    <x:row r="29">
      <x:c r="A29" s="100"/>
      <x:c r="B29" s="124"/>
      <x:c r="C29" s="124"/>
      <x:c r="D29" s="128"/>
      <x:c r="E29" s="128"/>
      <x:c r="F29" s="131"/>
      <x:c r="G29" s="135"/>
      <x:c r="H29" s="149" t="str">
        <x:f>IF(OR(E29="",F29=""),"",F29*IF(G29="",1,G29))</x:f>
      </x:c>
      <x:c r="I29" s="124"/>
      <x:c r="J29" s="124"/>
    </x:row>
    <x:row r="30">
      <x:c r="A30" s="100"/>
      <x:c r="B30" s="124"/>
      <x:c r="C30" s="124"/>
      <x:c r="D30" s="128"/>
      <x:c r="E30" s="128"/>
      <x:c r="F30" s="131"/>
      <x:c r="G30" s="135"/>
      <x:c r="H30" s="149" t="str">
        <x:f>IF(OR(E30="",F30=""),"",F30*IF(G30="",1,G30))</x:f>
      </x:c>
      <x:c r="I30" s="124"/>
      <x:c r="J30" s="124"/>
    </x:row>
    <x:row r="31">
      <x:c r="A31" s="100"/>
      <x:c r="B31" s="124"/>
      <x:c r="C31" s="124"/>
      <x:c r="D31" s="128"/>
      <x:c r="E31" s="128"/>
      <x:c r="F31" s="131"/>
      <x:c r="G31" s="135"/>
      <x:c r="H31" s="149" t="str">
        <x:f>IF(OR(E31="",F31=""),"",F31*IF(G31="",1,G31))</x:f>
      </x:c>
      <x:c r="I31" s="124"/>
      <x:c r="J31" s="124"/>
    </x:row>
    <x:row r="32">
      <x:c r="A32" s="100"/>
      <x:c r="B32" s="124"/>
      <x:c r="C32" s="124"/>
      <x:c r="D32" s="128"/>
      <x:c r="E32" s="128"/>
      <x:c r="F32" s="131"/>
      <x:c r="G32" s="135"/>
      <x:c r="H32" s="149" t="str">
        <x:f>IF(OR(E32="",F32=""),"",F32*IF(G32="",1,G32))</x:f>
      </x:c>
      <x:c r="I32" s="124"/>
      <x:c r="J32" s="124"/>
    </x:row>
    <x:row r="33">
      <x:c r="A33" s="100"/>
      <x:c r="B33" s="124"/>
      <x:c r="C33" s="124"/>
      <x:c r="D33" s="128"/>
      <x:c r="E33" s="128"/>
      <x:c r="F33" s="131"/>
      <x:c r="G33" s="135"/>
      <x:c r="H33" s="149" t="str">
        <x:f>IF(OR(E33="",F33=""),"",F33*IF(G33="",1,G33))</x:f>
      </x:c>
      <x:c r="I33" s="124"/>
      <x:c r="J33" s="124"/>
    </x:row>
    <x:row r="34">
      <x:c r="A34" s="100"/>
      <x:c r="B34" s="124"/>
      <x:c r="C34" s="124"/>
      <x:c r="D34" s="128"/>
      <x:c r="E34" s="128"/>
      <x:c r="F34" s="131"/>
      <x:c r="G34" s="135"/>
      <x:c r="H34" s="149" t="str">
        <x:f>IF(OR(E34="",F34=""),"",F34*IF(G34="",1,G34))</x:f>
      </x:c>
      <x:c r="I34" s="124"/>
      <x:c r="J34" s="124"/>
    </x:row>
    <x:row r="35">
      <x:c r="A35" s="100"/>
      <x:c r="B35" s="124"/>
      <x:c r="C35" s="124"/>
      <x:c r="D35" s="128"/>
      <x:c r="E35" s="128"/>
      <x:c r="F35" s="131"/>
      <x:c r="G35" s="135"/>
      <x:c r="H35" s="149" t="str">
        <x:f>IF(OR(E35="",F35=""),"",F35*IF(G35="",1,G35))</x:f>
      </x:c>
      <x:c r="I35" s="124"/>
      <x:c r="J35" s="124"/>
    </x:row>
    <x:row r="36">
      <x:c r="A36" s="100"/>
      <x:c r="B36" s="124"/>
      <x:c r="C36" s="124"/>
      <x:c r="D36" s="128"/>
      <x:c r="E36" s="128"/>
      <x:c r="F36" s="131"/>
      <x:c r="G36" s="135"/>
      <x:c r="H36" s="149" t="str">
        <x:f>IF(OR(E36="",F36=""),"",F36*IF(G36="",1,G36))</x:f>
      </x:c>
      <x:c r="I36" s="124"/>
      <x:c r="J36" s="124"/>
    </x:row>
    <x:row r="37">
      <x:c r="A37" s="100"/>
      <x:c r="B37" s="124"/>
      <x:c r="C37" s="124"/>
      <x:c r="D37" s="128"/>
      <x:c r="E37" s="128"/>
      <x:c r="F37" s="131"/>
      <x:c r="G37" s="135"/>
      <x:c r="H37" s="149" t="str">
        <x:f>IF(OR(E37="",F37=""),"",F37*IF(G37="",1,G37))</x:f>
      </x:c>
      <x:c r="I37" s="124"/>
      <x:c r="J37" s="124"/>
    </x:row>
    <x:row r="38">
      <x:c r="A38" s="100"/>
      <x:c r="B38" s="124"/>
      <x:c r="C38" s="124"/>
      <x:c r="D38" s="128"/>
      <x:c r="E38" s="128"/>
      <x:c r="F38" s="131"/>
      <x:c r="G38" s="135"/>
      <x:c r="H38" s="149" t="str">
        <x:f>IF(OR(E38="",F38=""),"",F38*IF(G38="",1,G38))</x:f>
      </x:c>
      <x:c r="I38" s="124"/>
      <x:c r="J38" s="124"/>
    </x:row>
    <x:row r="39">
      <x:c r="A39" s="100"/>
      <x:c r="B39" s="124"/>
      <x:c r="C39" s="124"/>
      <x:c r="D39" s="128"/>
      <x:c r="E39" s="128"/>
      <x:c r="F39" s="131"/>
      <x:c r="G39" s="135"/>
      <x:c r="H39" s="149" t="str">
        <x:f>IF(OR(E39="",F39=""),"",F39*IF(G39="",1,G39))</x:f>
      </x:c>
      <x:c r="I39" s="124"/>
      <x:c r="J39" s="124"/>
    </x:row>
    <x:row r="40">
      <x:c r="A40" s="100"/>
      <x:c r="B40" s="124"/>
      <x:c r="C40" s="124"/>
      <x:c r="D40" s="128"/>
      <x:c r="E40" s="128"/>
      <x:c r="F40" s="131"/>
      <x:c r="G40" s="135"/>
      <x:c r="H40" s="149" t="str">
        <x:f>IF(OR(E40="",F40=""),"",F40*IF(G40="",1,G40))</x:f>
      </x:c>
      <x:c r="I40" s="124"/>
      <x:c r="J40" s="124"/>
    </x:row>
    <x:row r="41">
      <x:c r="A41" s="100"/>
      <x:c r="B41" s="124"/>
      <x:c r="C41" s="124"/>
      <x:c r="D41" s="128"/>
      <x:c r="E41" s="128"/>
      <x:c r="F41" s="131"/>
      <x:c r="G41" s="135"/>
      <x:c r="H41" s="149" t="str">
        <x:f>IF(OR(E41="",F41=""),"",F41*IF(G41="",1,G41))</x:f>
      </x:c>
      <x:c r="I41" s="124"/>
      <x:c r="J41" s="124"/>
    </x:row>
    <x:row r="42">
      <x:c r="A42" s="100"/>
      <x:c r="B42" s="124"/>
      <x:c r="C42" s="124"/>
      <x:c r="D42" s="128"/>
      <x:c r="E42" s="128"/>
      <x:c r="F42" s="131"/>
      <x:c r="G42" s="135"/>
      <x:c r="H42" s="149" t="str">
        <x:f>IF(OR(E42="",F42=""),"",F42*IF(G42="",1,G42))</x:f>
      </x:c>
      <x:c r="I42" s="124"/>
      <x:c r="J42" s="124"/>
    </x:row>
    <x:row r="43">
      <x:c r="A43" s="100"/>
      <x:c r="B43" s="124"/>
      <x:c r="C43" s="124"/>
      <x:c r="D43" s="128"/>
      <x:c r="E43" s="128"/>
      <x:c r="F43" s="131"/>
      <x:c r="G43" s="135"/>
      <x:c r="H43" s="149" t="str">
        <x:f>IF(OR(E43="",F43=""),"",F43*IF(G43="",1,G43))</x:f>
      </x:c>
      <x:c r="I43" s="124"/>
      <x:c r="J43" s="124"/>
    </x:row>
    <x:row r="44">
      <x:c r="A44" s="100"/>
      <x:c r="B44" s="124"/>
      <x:c r="C44" s="124"/>
      <x:c r="D44" s="128"/>
      <x:c r="E44" s="128"/>
      <x:c r="F44" s="131"/>
      <x:c r="G44" s="135"/>
      <x:c r="H44" s="149" t="str">
        <x:f>IF(OR(E44="",F44=""),"",F44*IF(G44="",1,G44))</x:f>
      </x:c>
      <x:c r="I44" s="124"/>
      <x:c r="J44" s="124"/>
    </x:row>
    <x:row r="45">
      <x:c r="A45" s="100"/>
      <x:c r="B45" s="124"/>
      <x:c r="C45" s="124"/>
      <x:c r="D45" s="128"/>
      <x:c r="E45" s="128"/>
      <x:c r="F45" s="131"/>
      <x:c r="G45" s="135"/>
      <x:c r="H45" s="149" t="str">
        <x:f>IF(OR(E45="",F45=""),"",F45*IF(G45="",1,G45))</x:f>
      </x:c>
      <x:c r="I45" s="124"/>
      <x:c r="J45" s="124"/>
    </x:row>
    <x:row r="46">
      <x:c r="A46" s="100"/>
      <x:c r="B46" s="124"/>
      <x:c r="C46" s="124"/>
      <x:c r="D46" s="128"/>
      <x:c r="E46" s="128"/>
      <x:c r="F46" s="131"/>
      <x:c r="G46" s="135"/>
      <x:c r="H46" s="149" t="str">
        <x:f>IF(OR(E46="",F46=""),"",F46*IF(G46="",1,G46))</x:f>
      </x:c>
      <x:c r="I46" s="124"/>
      <x:c r="J46" s="124"/>
    </x:row>
    <x:row r="47">
      <x:c r="A47" s="100"/>
      <x:c r="B47" s="124"/>
      <x:c r="C47" s="124"/>
      <x:c r="D47" s="128"/>
      <x:c r="E47" s="128"/>
      <x:c r="F47" s="131"/>
      <x:c r="G47" s="135"/>
      <x:c r="H47" s="149" t="str">
        <x:f>IF(OR(E47="",F47=""),"",F47*IF(G47="",1,G47))</x:f>
      </x:c>
      <x:c r="I47" s="124"/>
      <x:c r="J47" s="124"/>
    </x:row>
    <x:row r="48">
      <x:c r="A48" s="100"/>
      <x:c r="B48" s="124"/>
      <x:c r="C48" s="124"/>
      <x:c r="D48" s="128"/>
      <x:c r="E48" s="128"/>
      <x:c r="F48" s="131"/>
      <x:c r="G48" s="135"/>
      <x:c r="H48" s="149" t="str">
        <x:f>IF(OR(E48="",F48=""),"",F48*IF(G48="",1,G48))</x:f>
      </x:c>
      <x:c r="I48" s="124"/>
      <x:c r="J48" s="124"/>
    </x:row>
    <x:row r="49">
      <x:c r="A49" s="100"/>
      <x:c r="B49" s="124"/>
      <x:c r="C49" s="124"/>
      <x:c r="D49" s="128"/>
      <x:c r="E49" s="128"/>
      <x:c r="F49" s="131"/>
      <x:c r="G49" s="135"/>
      <x:c r="H49" s="149" t="str">
        <x:f>IF(OR(E49="",F49=""),"",F49*IF(G49="",1,G49))</x:f>
      </x:c>
      <x:c r="I49" s="124"/>
      <x:c r="J49" s="124"/>
    </x:row>
    <x:row r="50">
      <x:c r="A50" s="100"/>
      <x:c r="B50" s="124"/>
      <x:c r="C50" s="124"/>
      <x:c r="D50" s="128"/>
      <x:c r="E50" s="128"/>
      <x:c r="F50" s="131"/>
      <x:c r="G50" s="135"/>
      <x:c r="H50" s="149" t="str">
        <x:f>IF(OR(E50="",F50=""),"",F50*IF(G50="",1,G50))</x:f>
      </x:c>
      <x:c r="I50" s="124"/>
      <x:c r="J50" s="124"/>
    </x:row>
    <x:row r="51">
      <x:c r="A51" s="100"/>
      <x:c r="B51" s="124"/>
      <x:c r="C51" s="124"/>
      <x:c r="D51" s="128"/>
      <x:c r="E51" s="128"/>
      <x:c r="F51" s="131"/>
      <x:c r="G51" s="135"/>
      <x:c r="H51" s="149" t="str">
        <x:f>IF(OR(E51="",F51=""),"",F51*IF(G51="",1,G51))</x:f>
      </x:c>
      <x:c r="I51" s="124"/>
      <x:c r="J51" s="124"/>
    </x:row>
    <x:row r="52">
      <x:c r="A52" s="100"/>
      <x:c r="B52" s="124"/>
      <x:c r="C52" s="124"/>
      <x:c r="D52" s="128"/>
      <x:c r="E52" s="128"/>
      <x:c r="F52" s="131"/>
      <x:c r="G52" s="135"/>
      <x:c r="H52" s="149" t="str">
        <x:f>IF(OR(E52="",F52=""),"",F52*IF(G52="",1,G52))</x:f>
      </x:c>
      <x:c r="I52" s="124"/>
      <x:c r="J52" s="124"/>
    </x:row>
    <x:row r="53">
      <x:c r="A53" s="100"/>
      <x:c r="B53" s="124"/>
      <x:c r="C53" s="124"/>
      <x:c r="D53" s="128"/>
      <x:c r="E53" s="128"/>
      <x:c r="F53" s="131"/>
      <x:c r="G53" s="135"/>
      <x:c r="H53" s="149" t="str">
        <x:f>IF(OR(E53="",F53=""),"",F53*IF(G53="",1,G53))</x:f>
      </x:c>
      <x:c r="I53" s="124"/>
      <x:c r="J53" s="124"/>
    </x:row>
    <x:row r="54">
      <x:c r="A54" s="100"/>
      <x:c r="B54" s="124"/>
      <x:c r="C54" s="124"/>
      <x:c r="D54" s="128"/>
      <x:c r="E54" s="128"/>
      <x:c r="F54" s="131"/>
      <x:c r="G54" s="135"/>
      <x:c r="H54" s="149" t="str">
        <x:f>IF(OR(E54="",F54=""),"",F54*IF(G54="",1,G54))</x:f>
      </x:c>
      <x:c r="I54" s="124"/>
      <x:c r="J54" s="124"/>
    </x:row>
    <x:row r="55">
      <x:c r="A55" s="100"/>
      <x:c r="B55" s="124"/>
      <x:c r="C55" s="124"/>
      <x:c r="D55" s="128"/>
      <x:c r="E55" s="128"/>
      <x:c r="F55" s="131"/>
      <x:c r="G55" s="135"/>
      <x:c r="H55" s="149" t="str">
        <x:f>IF(OR(E55="",F55=""),"",F55*IF(G55="",1,G55))</x:f>
      </x:c>
      <x:c r="I55" s="124"/>
      <x:c r="J55" s="124"/>
    </x:row>
    <x:row r="56">
      <x:c r="A56" s="100"/>
      <x:c r="B56" s="124"/>
      <x:c r="C56" s="124"/>
      <x:c r="D56" s="128"/>
      <x:c r="E56" s="128"/>
      <x:c r="F56" s="131"/>
      <x:c r="G56" s="135"/>
      <x:c r="H56" s="149" t="str">
        <x:f>IF(OR(E56="",F56=""),"",F56*IF(G56="",1,G56))</x:f>
      </x:c>
      <x:c r="I56" s="124"/>
      <x:c r="J56" s="124"/>
    </x:row>
    <x:row r="57">
      <x:c r="A57" s="100"/>
      <x:c r="B57" s="124"/>
      <x:c r="C57" s="124"/>
      <x:c r="D57" s="128"/>
      <x:c r="E57" s="128"/>
      <x:c r="F57" s="131"/>
      <x:c r="G57" s="135"/>
      <x:c r="H57" s="149" t="str">
        <x:f>IF(OR(E57="",F57=""),"",F57*IF(G57="",1,G57))</x:f>
      </x:c>
      <x:c r="I57" s="124"/>
      <x:c r="J57" s="124"/>
    </x:row>
    <x:row r="58">
      <x:c r="A58" s="100"/>
      <x:c r="B58" s="124"/>
      <x:c r="C58" s="124"/>
      <x:c r="D58" s="128"/>
      <x:c r="E58" s="128"/>
      <x:c r="F58" s="131"/>
      <x:c r="G58" s="135"/>
      <x:c r="H58" s="149" t="str">
        <x:f>IF(OR(E58="",F58=""),"",F58*IF(G58="",1,G58))</x:f>
      </x:c>
      <x:c r="I58" s="124"/>
      <x:c r="J58" s="124"/>
    </x:row>
    <x:row r="59">
      <x:c r="A59" s="100"/>
      <x:c r="B59" s="124"/>
      <x:c r="C59" s="124"/>
      <x:c r="D59" s="128"/>
      <x:c r="E59" s="128"/>
      <x:c r="F59" s="131"/>
      <x:c r="G59" s="135"/>
      <x:c r="H59" s="149" t="str">
        <x:f>IF(OR(E59="",F59=""),"",F59*IF(G59="",1,G59))</x:f>
      </x:c>
      <x:c r="I59" s="124"/>
      <x:c r="J59" s="124"/>
    </x:row>
    <x:row r="60">
      <x:c r="A60" s="100"/>
      <x:c r="B60" s="124"/>
      <x:c r="C60" s="124"/>
      <x:c r="D60" s="128"/>
      <x:c r="E60" s="128"/>
      <x:c r="F60" s="131"/>
      <x:c r="G60" s="135"/>
      <x:c r="H60" s="149" t="str">
        <x:f>IF(OR(E60="",F60=""),"",F60*IF(G60="",1,G60))</x:f>
      </x:c>
      <x:c r="I60" s="124"/>
      <x:c r="J60" s="124"/>
    </x:row>
    <x:row r="61">
      <x:c r="A61" s="100"/>
      <x:c r="B61" s="124"/>
      <x:c r="C61" s="124"/>
      <x:c r="D61" s="128"/>
      <x:c r="E61" s="128"/>
      <x:c r="F61" s="131"/>
      <x:c r="G61" s="135"/>
      <x:c r="H61" s="149" t="str">
        <x:f>IF(OR(E61="",F61=""),"",F61*IF(G61="",1,G61))</x:f>
      </x:c>
      <x:c r="I61" s="124"/>
      <x:c r="J61" s="124"/>
    </x:row>
    <x:row r="62">
      <x:c r="A62" s="100"/>
      <x:c r="B62" s="124"/>
      <x:c r="C62" s="124"/>
      <x:c r="D62" s="128"/>
      <x:c r="E62" s="128"/>
      <x:c r="F62" s="131"/>
      <x:c r="G62" s="135"/>
      <x:c r="H62" s="149" t="str">
        <x:f>IF(OR(E62="",F62=""),"",F62*IF(G62="",1,G62))</x:f>
      </x:c>
      <x:c r="I62" s="124"/>
      <x:c r="J62" s="124"/>
    </x:row>
    <x:row r="63">
      <x:c r="A63" s="100"/>
      <x:c r="B63" s="124"/>
      <x:c r="C63" s="124"/>
      <x:c r="D63" s="128"/>
      <x:c r="E63" s="128"/>
      <x:c r="F63" s="131"/>
      <x:c r="G63" s="135"/>
      <x:c r="H63" s="149" t="str">
        <x:f>IF(OR(E63="",F63=""),"",F63*IF(G63="",1,G63))</x:f>
      </x:c>
      <x:c r="I63" s="124"/>
      <x:c r="J63" s="124"/>
    </x:row>
    <x:row r="64">
      <x:c r="A64" s="100"/>
      <x:c r="B64" s="124"/>
      <x:c r="C64" s="124"/>
      <x:c r="D64" s="128"/>
      <x:c r="E64" s="128"/>
      <x:c r="F64" s="131"/>
      <x:c r="G64" s="135"/>
      <x:c r="H64" s="149" t="str">
        <x:f>IF(OR(E64="",F64=""),"",F64*IF(G64="",1,G64))</x:f>
      </x:c>
      <x:c r="I64" s="124"/>
      <x:c r="J64" s="124"/>
    </x:row>
    <x:row r="65">
      <x:c r="A65" s="100"/>
      <x:c r="B65" s="124"/>
      <x:c r="C65" s="124"/>
      <x:c r="D65" s="128"/>
      <x:c r="E65" s="128"/>
      <x:c r="F65" s="131"/>
      <x:c r="G65" s="135"/>
      <x:c r="H65" s="149" t="str">
        <x:f>IF(OR(E65="",F65=""),"",F65*IF(G65="",1,G65))</x:f>
      </x:c>
      <x:c r="I65" s="124"/>
      <x:c r="J65" s="124"/>
    </x:row>
    <x:row r="66">
      <x:c r="A66" s="100"/>
      <x:c r="B66" s="124"/>
      <x:c r="C66" s="124"/>
      <x:c r="D66" s="128"/>
      <x:c r="E66" s="128"/>
      <x:c r="F66" s="131"/>
      <x:c r="G66" s="135"/>
      <x:c r="H66" s="149" t="str">
        <x:f>IF(OR(E66="",F66=""),"",F66*IF(G66="",1,G66))</x:f>
      </x:c>
      <x:c r="I66" s="124"/>
      <x:c r="J66" s="124"/>
    </x:row>
    <x:row r="67">
      <x:c r="A67" s="100"/>
      <x:c r="B67" s="124"/>
      <x:c r="C67" s="124"/>
      <x:c r="D67" s="128"/>
      <x:c r="E67" s="128"/>
      <x:c r="F67" s="131"/>
      <x:c r="G67" s="135"/>
      <x:c r="H67" s="149" t="str">
        <x:f>IF(OR(E67="",F67=""),"",F67*IF(G67="",1,G67))</x:f>
      </x:c>
      <x:c r="I67" s="124"/>
      <x:c r="J67" s="124"/>
    </x:row>
    <x:row r="68">
      <x:c r="A68" s="100"/>
      <x:c r="B68" s="124"/>
      <x:c r="C68" s="124"/>
      <x:c r="D68" s="128"/>
      <x:c r="E68" s="128"/>
      <x:c r="F68" s="131"/>
      <x:c r="G68" s="135"/>
      <x:c r="H68" s="149" t="str">
        <x:f>IF(OR(E68="",F68=""),"",F68*IF(G68="",1,G68))</x:f>
      </x:c>
      <x:c r="I68" s="124"/>
      <x:c r="J68" s="124"/>
    </x:row>
    <x:row r="69">
      <x:c r="A69" s="100"/>
      <x:c r="B69" s="124"/>
      <x:c r="C69" s="124"/>
      <x:c r="D69" s="128"/>
      <x:c r="E69" s="128"/>
      <x:c r="F69" s="131"/>
      <x:c r="G69" s="135"/>
      <x:c r="H69" s="149" t="str">
        <x:f>IF(OR(E69="",F69=""),"",F69*IF(G69="",1,G69))</x:f>
      </x:c>
      <x:c r="I69" s="124"/>
      <x:c r="J69" s="124"/>
    </x:row>
    <x:row r="70">
      <x:c r="A70" s="100"/>
      <x:c r="B70" s="124"/>
      <x:c r="C70" s="124"/>
      <x:c r="D70" s="128"/>
      <x:c r="E70" s="128"/>
      <x:c r="F70" s="131"/>
      <x:c r="G70" s="135"/>
      <x:c r="H70" s="149" t="str">
        <x:f>IF(OR(E70="",F70=""),"",F70*IF(G70="",1,G70))</x:f>
      </x:c>
      <x:c r="I70" s="124"/>
      <x:c r="J70" s="124"/>
    </x:row>
    <x:row r="71">
      <x:c r="A71" s="100"/>
      <x:c r="B71" s="124"/>
      <x:c r="C71" s="124"/>
      <x:c r="D71" s="128"/>
      <x:c r="E71" s="128"/>
      <x:c r="F71" s="131"/>
      <x:c r="G71" s="135"/>
      <x:c r="H71" s="149" t="str">
        <x:f>IF(OR(E71="",F71=""),"",F71*IF(G71="",1,G71))</x:f>
      </x:c>
      <x:c r="I71" s="124"/>
      <x:c r="J71" s="124"/>
    </x:row>
    <x:row r="72">
      <x:c r="A72" s="100"/>
      <x:c r="B72" s="124"/>
      <x:c r="C72" s="124"/>
      <x:c r="D72" s="128"/>
      <x:c r="E72" s="128"/>
      <x:c r="F72" s="131"/>
      <x:c r="G72" s="135"/>
      <x:c r="H72" s="149" t="str">
        <x:f>IF(OR(E72="",F72=""),"",F72*IF(G72="",1,G72))</x:f>
      </x:c>
      <x:c r="I72" s="124"/>
      <x:c r="J72" s="124"/>
    </x:row>
    <x:row r="73">
      <x:c r="A73" s="100"/>
      <x:c r="B73" s="124"/>
      <x:c r="C73" s="124"/>
      <x:c r="D73" s="128"/>
      <x:c r="E73" s="128"/>
      <x:c r="F73" s="131"/>
      <x:c r="G73" s="135"/>
      <x:c r="H73" s="149" t="str">
        <x:f>IF(OR(E73="",F73=""),"",F73*IF(G73="",1,G73))</x:f>
      </x:c>
      <x:c r="I73" s="124"/>
      <x:c r="J73" s="124"/>
    </x:row>
    <x:row r="74">
      <x:c r="A74" s="100"/>
      <x:c r="B74" s="124"/>
      <x:c r="C74" s="124"/>
      <x:c r="D74" s="128"/>
      <x:c r="E74" s="128"/>
      <x:c r="F74" s="131"/>
      <x:c r="G74" s="135"/>
      <x:c r="H74" s="149" t="str">
        <x:f>IF(OR(E74="",F74=""),"",F74*IF(G74="",1,G74))</x:f>
      </x:c>
      <x:c r="I74" s="124"/>
      <x:c r="J74" s="124"/>
    </x:row>
    <x:row r="75">
      <x:c r="A75" s="100"/>
      <x:c r="B75" s="124"/>
      <x:c r="C75" s="124"/>
      <x:c r="D75" s="128"/>
      <x:c r="E75" s="128"/>
      <x:c r="F75" s="131"/>
      <x:c r="G75" s="135"/>
      <x:c r="H75" s="149" t="str">
        <x:f>IF(OR(E75="",F75=""),"",F75*IF(G75="",1,G75))</x:f>
      </x:c>
      <x:c r="I75" s="124"/>
      <x:c r="J75" s="124"/>
    </x:row>
    <x:row r="76">
      <x:c r="A76" s="100"/>
      <x:c r="B76" s="124"/>
      <x:c r="C76" s="124"/>
      <x:c r="D76" s="128"/>
      <x:c r="E76" s="128"/>
      <x:c r="F76" s="131"/>
      <x:c r="G76" s="135"/>
      <x:c r="H76" s="149" t="str">
        <x:f>IF(OR(E76="",F76=""),"",F76*IF(G76="",1,G76))</x:f>
      </x:c>
      <x:c r="I76" s="124"/>
      <x:c r="J76" s="124"/>
    </x:row>
    <x:row r="77">
      <x:c r="A77" s="100"/>
      <x:c r="B77" s="124"/>
      <x:c r="C77" s="124"/>
      <x:c r="D77" s="128"/>
      <x:c r="E77" s="128"/>
      <x:c r="F77" s="131"/>
      <x:c r="G77" s="135"/>
      <x:c r="H77" s="149" t="str">
        <x:f>IF(OR(E77="",F77=""),"",F77*IF(G77="",1,G77))</x:f>
      </x:c>
      <x:c r="I77" s="124"/>
      <x:c r="J77" s="124"/>
    </x:row>
    <x:row r="78">
      <x:c r="A78" s="100"/>
      <x:c r="B78" s="124"/>
      <x:c r="C78" s="124"/>
      <x:c r="D78" s="128"/>
      <x:c r="E78" s="128"/>
      <x:c r="F78" s="131"/>
      <x:c r="G78" s="135"/>
      <x:c r="H78" s="149" t="str">
        <x:f>IF(OR(E78="",F78=""),"",F78*IF(G78="",1,G78))</x:f>
      </x:c>
      <x:c r="I78" s="124"/>
      <x:c r="J78" s="124"/>
    </x:row>
    <x:row r="79">
      <x:c r="A79" s="100"/>
      <x:c r="B79" s="124"/>
      <x:c r="C79" s="124"/>
      <x:c r="D79" s="128"/>
      <x:c r="E79" s="128"/>
      <x:c r="F79" s="131"/>
      <x:c r="G79" s="135"/>
      <x:c r="H79" s="149" t="str">
        <x:f>IF(OR(E79="",F79=""),"",F79*IF(G79="",1,G79))</x:f>
      </x:c>
      <x:c r="I79" s="124"/>
      <x:c r="J79" s="124"/>
    </x:row>
    <x:row r="80">
      <x:c r="A80" s="100"/>
      <x:c r="B80" s="124"/>
      <x:c r="C80" s="124"/>
      <x:c r="D80" s="128"/>
      <x:c r="E80" s="128"/>
      <x:c r="F80" s="131"/>
      <x:c r="G80" s="135"/>
      <x:c r="H80" s="149" t="str">
        <x:f>IF(OR(E80="",F80=""),"",F80*IF(G80="",1,G80))</x:f>
      </x:c>
      <x:c r="I80" s="124"/>
      <x:c r="J80" s="124"/>
    </x:row>
    <x:row r="81">
      <x:c r="A81" s="100"/>
      <x:c r="B81" s="124"/>
      <x:c r="C81" s="124"/>
      <x:c r="D81" s="128"/>
      <x:c r="E81" s="128"/>
      <x:c r="F81" s="131"/>
      <x:c r="G81" s="135"/>
      <x:c r="H81" s="149" t="str">
        <x:f>IF(OR(E81="",F81=""),"",F81*IF(G81="",1,G81))</x:f>
      </x:c>
      <x:c r="I81" s="124"/>
      <x:c r="J81" s="124"/>
    </x:row>
    <x:row r="82">
      <x:c r="A82" s="100"/>
      <x:c r="B82" s="124"/>
      <x:c r="C82" s="124"/>
      <x:c r="D82" s="128"/>
      <x:c r="E82" s="128"/>
      <x:c r="F82" s="131"/>
      <x:c r="G82" s="135"/>
      <x:c r="H82" s="149" t="str">
        <x:f>IF(OR(E82="",F82=""),"",F82*IF(G82="",1,G82))</x:f>
      </x:c>
      <x:c r="I82" s="124"/>
      <x:c r="J82" s="124"/>
    </x:row>
    <x:row r="83">
      <x:c r="A83" s="100"/>
      <x:c r="B83" s="124"/>
      <x:c r="C83" s="124"/>
      <x:c r="D83" s="128"/>
      <x:c r="E83" s="128"/>
      <x:c r="F83" s="131"/>
      <x:c r="G83" s="135"/>
      <x:c r="H83" s="149" t="str">
        <x:f>IF(OR(E83="",F83=""),"",F83*IF(G83="",1,G83))</x:f>
      </x:c>
      <x:c r="I83" s="124"/>
      <x:c r="J83" s="124"/>
    </x:row>
    <x:row r="84">
      <x:c r="A84" s="100"/>
      <x:c r="B84" s="124"/>
      <x:c r="C84" s="124"/>
      <x:c r="D84" s="128"/>
      <x:c r="E84" s="128"/>
      <x:c r="F84" s="131"/>
      <x:c r="G84" s="135"/>
      <x:c r="H84" s="149" t="str">
        <x:f>IF(OR(E84="",F84=""),"",F84*IF(G84="",1,G84))</x:f>
      </x:c>
      <x:c r="I84" s="124"/>
      <x:c r="J84" s="124"/>
    </x:row>
    <x:row r="85">
      <x:c r="A85" s="100"/>
      <x:c r="B85" s="124"/>
      <x:c r="C85" s="124"/>
      <x:c r="D85" s="128"/>
      <x:c r="E85" s="128"/>
      <x:c r="F85" s="131"/>
      <x:c r="G85" s="135"/>
      <x:c r="H85" s="149" t="str">
        <x:f>IF(OR(E85="",F85=""),"",F85*IF(G85="",1,G85))</x:f>
      </x:c>
      <x:c r="I85" s="124"/>
      <x:c r="J85" s="124"/>
    </x:row>
    <x:row r="86">
      <x:c r="A86" s="100"/>
      <x:c r="B86" s="124"/>
      <x:c r="C86" s="124"/>
      <x:c r="D86" s="128"/>
      <x:c r="E86" s="128"/>
      <x:c r="F86" s="131"/>
      <x:c r="G86" s="135"/>
      <x:c r="H86" s="149" t="str">
        <x:f>IF(OR(E86="",F86=""),"",F86*IF(G86="",1,G86))</x:f>
      </x:c>
      <x:c r="I86" s="124"/>
      <x:c r="J86" s="124"/>
    </x:row>
    <x:row r="87">
      <x:c r="A87" s="100"/>
      <x:c r="B87" s="124"/>
      <x:c r="C87" s="124"/>
      <x:c r="D87" s="128"/>
      <x:c r="E87" s="128"/>
      <x:c r="F87" s="131"/>
      <x:c r="G87" s="135"/>
      <x:c r="H87" s="149" t="str">
        <x:f>IF(OR(E87="",F87=""),"",F87*IF(G87="",1,G87))</x:f>
      </x:c>
      <x:c r="I87" s="124"/>
      <x:c r="J87" s="124"/>
    </x:row>
    <x:row r="88">
      <x:c r="A88" s="100"/>
      <x:c r="B88" s="124"/>
      <x:c r="C88" s="124"/>
      <x:c r="D88" s="128"/>
      <x:c r="E88" s="128"/>
      <x:c r="F88" s="131"/>
      <x:c r="G88" s="135"/>
      <x:c r="H88" s="149" t="str">
        <x:f>IF(OR(E88="",F88=""),"",F88*IF(G88="",1,G88))</x:f>
      </x:c>
      <x:c r="I88" s="124"/>
      <x:c r="J88" s="124"/>
    </x:row>
    <x:row r="89">
      <x:c r="A89" s="100"/>
      <x:c r="B89" s="124"/>
      <x:c r="C89" s="124"/>
      <x:c r="D89" s="128"/>
      <x:c r="E89" s="128"/>
      <x:c r="F89" s="131"/>
      <x:c r="G89" s="135"/>
      <x:c r="H89" s="149" t="str">
        <x:f>IF(OR(E89="",F89=""),"",F89*IF(G89="",1,G89))</x:f>
      </x:c>
      <x:c r="I89" s="124"/>
      <x:c r="J89" s="124"/>
    </x:row>
    <x:row r="90">
      <x:c r="A90" s="100"/>
      <x:c r="B90" s="124"/>
      <x:c r="C90" s="124"/>
      <x:c r="D90" s="128"/>
      <x:c r="E90" s="128"/>
      <x:c r="F90" s="131"/>
      <x:c r="G90" s="135"/>
      <x:c r="H90" s="149" t="str">
        <x:f>IF(OR(E90="",F90=""),"",F90*IF(G90="",1,G90))</x:f>
      </x:c>
      <x:c r="I90" s="124"/>
      <x:c r="J90" s="124"/>
    </x:row>
    <x:row r="91">
      <x:c r="A91" s="100"/>
      <x:c r="B91" s="124"/>
      <x:c r="C91" s="124"/>
      <x:c r="D91" s="128"/>
      <x:c r="E91" s="128"/>
      <x:c r="F91" s="131"/>
      <x:c r="G91" s="135"/>
      <x:c r="H91" s="149" t="str">
        <x:f>IF(OR(E91="",F91=""),"",F91*IF(G91="",1,G91))</x:f>
      </x:c>
      <x:c r="I91" s="124"/>
      <x:c r="J91" s="124"/>
    </x:row>
    <x:row r="92">
      <x:c r="A92" s="100"/>
      <x:c r="B92" s="124"/>
      <x:c r="C92" s="124"/>
      <x:c r="D92" s="128"/>
      <x:c r="E92" s="128"/>
      <x:c r="F92" s="131"/>
      <x:c r="G92" s="135"/>
      <x:c r="H92" s="149" t="str">
        <x:f>IF(OR(E92="",F92=""),"",F92*IF(G92="",1,G92))</x:f>
      </x:c>
      <x:c r="I92" s="124"/>
      <x:c r="J92" s="124"/>
    </x:row>
    <x:row r="93">
      <x:c r="A93" s="100"/>
      <x:c r="B93" s="124"/>
      <x:c r="C93" s="124"/>
      <x:c r="D93" s="128"/>
      <x:c r="E93" s="128"/>
      <x:c r="F93" s="131"/>
      <x:c r="G93" s="135"/>
      <x:c r="H93" s="149" t="str">
        <x:f>IF(OR(E93="",F93=""),"",F93*IF(G93="",1,G93))</x:f>
      </x:c>
      <x:c r="I93" s="124"/>
      <x:c r="J93" s="124"/>
    </x:row>
    <x:row r="94">
      <x:c r="A94" s="100"/>
      <x:c r="B94" s="124"/>
      <x:c r="C94" s="124"/>
      <x:c r="D94" s="128"/>
      <x:c r="E94" s="128"/>
      <x:c r="F94" s="131"/>
      <x:c r="G94" s="135"/>
      <x:c r="H94" s="149" t="str">
        <x:f>IF(OR(E94="",F94=""),"",F94*IF(G94="",1,G94))</x:f>
      </x:c>
      <x:c r="I94" s="124"/>
      <x:c r="J94" s="124"/>
    </x:row>
    <x:row r="95">
      <x:c r="A95" s="100"/>
      <x:c r="B95" s="124"/>
      <x:c r="C95" s="124"/>
      <x:c r="D95" s="128"/>
      <x:c r="E95" s="128"/>
      <x:c r="F95" s="131"/>
      <x:c r="G95" s="135"/>
      <x:c r="H95" s="149" t="str">
        <x:f>IF(OR(E95="",F95=""),"",F95*IF(G95="",1,G95))</x:f>
      </x:c>
      <x:c r="I95" s="124"/>
      <x:c r="J95" s="124"/>
    </x:row>
    <x:row r="96">
      <x:c r="A96" s="100"/>
      <x:c r="B96" s="124"/>
      <x:c r="C96" s="124"/>
      <x:c r="D96" s="128"/>
      <x:c r="E96" s="128"/>
      <x:c r="F96" s="131"/>
      <x:c r="G96" s="135"/>
      <x:c r="H96" s="149" t="str">
        <x:f>IF(OR(E96="",F96=""),"",F96*IF(G96="",1,G96))</x:f>
      </x:c>
      <x:c r="I96" s="124"/>
      <x:c r="J96" s="124"/>
    </x:row>
    <x:row r="97">
      <x:c r="A97" s="100"/>
      <x:c r="B97" s="124"/>
      <x:c r="C97" s="124"/>
      <x:c r="D97" s="128"/>
      <x:c r="E97" s="128"/>
      <x:c r="F97" s="131"/>
      <x:c r="G97" s="135"/>
      <x:c r="H97" s="149" t="str">
        <x:f>IF(OR(E97="",F97=""),"",F97*IF(G97="",1,G97))</x:f>
      </x:c>
      <x:c r="I97" s="124"/>
      <x:c r="J97" s="124"/>
    </x:row>
    <x:row r="98">
      <x:c r="A98" s="100"/>
      <x:c r="B98" s="124"/>
      <x:c r="C98" s="124"/>
      <x:c r="D98" s="128"/>
      <x:c r="E98" s="128"/>
      <x:c r="F98" s="131"/>
      <x:c r="G98" s="135"/>
      <x:c r="H98" s="149" t="str">
        <x:f>IF(OR(E98="",F98=""),"",F98*IF(G98="",1,G98))</x:f>
      </x:c>
      <x:c r="I98" s="124"/>
      <x:c r="J98" s="124"/>
    </x:row>
    <x:row r="99">
      <x:c r="A99" s="100"/>
      <x:c r="B99" s="124"/>
      <x:c r="C99" s="124"/>
      <x:c r="D99" s="128"/>
      <x:c r="E99" s="128"/>
      <x:c r="F99" s="131"/>
      <x:c r="G99" s="135"/>
      <x:c r="H99" s="149" t="str">
        <x:f>IF(OR(E99="",F99=""),"",F99*IF(G99="",1,G99))</x:f>
      </x:c>
      <x:c r="I99" s="124"/>
      <x:c r="J99" s="124"/>
    </x:row>
    <x:row r="100">
      <x:c r="A100" s="100"/>
      <x:c r="B100" s="124"/>
      <x:c r="C100" s="124"/>
      <x:c r="D100" s="128"/>
      <x:c r="E100" s="128"/>
      <x:c r="F100" s="131"/>
      <x:c r="G100" s="135"/>
      <x:c r="H100" s="149" t="str">
        <x:f>IF(OR(E100="",F100=""),"",F100*IF(G100="",1,G100))</x:f>
      </x:c>
      <x:c r="I100" s="124"/>
      <x:c r="J100" s="124"/>
    </x:row>
    <x:row r="101">
      <x:c r="A101" s="100"/>
      <x:c r="B101" s="124"/>
      <x:c r="C101" s="124"/>
      <x:c r="D101" s="128"/>
      <x:c r="E101" s="128"/>
      <x:c r="F101" s="131"/>
      <x:c r="G101" s="135"/>
      <x:c r="H101" s="149" t="str">
        <x:f>IF(OR(E101="",F101=""),"",F101*IF(G101="",1,G101))</x:f>
      </x:c>
      <x:c r="I101" s="124"/>
      <x:c r="J101" s="124"/>
    </x:row>
    <x:row r="102">
      <x:c r="A102" s="100"/>
      <x:c r="B102" s="124"/>
      <x:c r="C102" s="124"/>
      <x:c r="D102" s="128"/>
      <x:c r="E102" s="128"/>
      <x:c r="F102" s="131"/>
      <x:c r="G102" s="135"/>
      <x:c r="H102" s="149" t="str">
        <x:f>IF(OR(E102="",F102=""),"",F102*IF(G102="",1,G102))</x:f>
      </x:c>
      <x:c r="I102" s="124"/>
      <x:c r="J102" s="124"/>
    </x:row>
    <x:row r="103">
      <x:c r="A103" s="100"/>
      <x:c r="B103" s="124"/>
      <x:c r="C103" s="124"/>
      <x:c r="D103" s="128"/>
      <x:c r="E103" s="128"/>
      <x:c r="F103" s="131"/>
      <x:c r="G103" s="135"/>
      <x:c r="H103" s="149" t="str">
        <x:f>IF(OR(E103="",F103=""),"",F103*IF(G103="",1,G103))</x:f>
      </x:c>
      <x:c r="I103" s="124"/>
      <x:c r="J103" s="124"/>
    </x:row>
    <x:row r="104">
      <x:c r="A104" s="100"/>
      <x:c r="B104" s="124"/>
      <x:c r="C104" s="124"/>
      <x:c r="D104" s="128"/>
      <x:c r="E104" s="128"/>
      <x:c r="F104" s="131"/>
      <x:c r="G104" s="135"/>
      <x:c r="H104" s="149" t="str">
        <x:f>IF(OR(E104="",F104=""),"",F104*IF(G104="",1,G104))</x:f>
      </x:c>
      <x:c r="I104" s="124"/>
      <x:c r="J104" s="124"/>
    </x:row>
    <x:row r="105">
      <x:c r="A105" s="100"/>
      <x:c r="B105" s="100"/>
      <x:c r="C105" s="100"/>
      <x:c r="D105" s="100"/>
      <x:c r="E105" s="100"/>
      <x:c r="F105" s="100"/>
      <x:c r="G105" s="100"/>
      <x:c r="H105" s="100"/>
      <x:c r="I105" s="100"/>
      <x:c r="J105" s="100"/>
    </x:row>
    <x:row r="106">
      <x:c r="A106" s="100"/>
      <x:c r="B106" s="150" t="str">
        <x:v>Total ponderado da carteira</x:v>
      </x:c>
      <x:c r="C106" s="150"/>
      <x:c r="D106" s="150"/>
      <x:c r="E106" s="150"/>
      <x:c r="F106" s="150"/>
      <x:c r="G106" s="150"/>
      <x:c r="H106" s="150" t="n">
        <x:f>SUM(H5:H104)</x:f>
        <x:v>0</x:v>
      </x:c>
      <x:c r="I106" s="100"/>
      <x:c r="J106" s="100"/>
    </x:row>
    <x:row r="107">
      <x:c r="A107" s="100"/>
      <x:c r="B107" s="100"/>
      <x:c r="C107" s="100"/>
      <x:c r="D107" s="100"/>
      <x:c r="E107" s="100"/>
      <x:c r="F107" s="100"/>
      <x:c r="G107" s="100"/>
      <x:c r="H107" s="100"/>
      <x:c r="I107" s="100"/>
      <x:c r="J107" s="100"/>
    </x:row>
    <x:row r="108">
      <x:c r="A108" s="100"/>
      <x:c r="B108" s="100"/>
      <x:c r="C108" s="100"/>
      <x:c r="D108" s="100"/>
      <x:c r="E108" s="100"/>
      <x:c r="F108" s="100"/>
      <x:c r="G108" s="100"/>
      <x:c r="H108" s="100"/>
      <x:c r="I108" s="100"/>
      <x:c r="J108" s="100"/>
    </x:row>
    <x:row r="109">
      <x:c r="A109" s="100"/>
      <x:c r="B109" s="109" t="str">
        <x:v>FP&amp;A nos Bastidores | Modelo educacional para apoio à gestão financeira</x:v>
      </x:c>
      <x:c r="C109" s="109"/>
      <x:c r="D109" s="109"/>
      <x:c r="E109" s="109"/>
      <x:c r="F109" s="109"/>
      <x:c r="G109" s="109"/>
      <x:c r="H109" s="109"/>
      <x:c r="I109" s="109"/>
      <x:c r="J109" s="109"/>
    </x:row>
  </x:sheetData>
  <x:mergeCells>
    <x:mergeCell ref="A1:J1"/>
    <x:mergeCell ref="A2:J2"/>
    <x:mergeCell ref="B106:G106"/>
    <x:mergeCell ref="B109:J109"/>
  </x:mergeCells>
  <x:dataValidations count="2">
    <x:dataValidation type="list" sqref="C5:C104">
      <x:formula1>"Vendas,Serviços,Ferramentais,Impostos,Outros"</x:formula1>
    </x:dataValidation>
    <x:dataValidation type="list" sqref="I5:I104">
      <x:formula1>"Previsto,Confirmado,Em atraso,Recebido"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22" hidden="0" customWidth="1"/>
    <x:col min="3" max="3" width="20" hidden="0" customWidth="1"/>
    <x:col min="4" max="4" width="15" hidden="0" customWidth="1"/>
    <x:col min="5" max="5" width="15" hidden="0" customWidth="1"/>
    <x:col min="6" max="6" width="16" hidden="0" customWidth="1"/>
    <x:col min="7" max="7" width="16" hidden="0" customWidth="1"/>
    <x:col min="8" max="8" width="16" hidden="0" customWidth="1"/>
    <x:col min="9" max="9" width="15" hidden="0" customWidth="1"/>
    <x:col min="10" max="10" width="30" hidden="0" customWidth="1"/>
  </x:cols>
  <x:sheetData>
    <x:row r="1" ht="30" customHeight="1">
      <x:c r="A1" s="153" t="str">
        <x:v>Contas a Pagar</x:v>
      </x:c>
      <x:c r="B1" s="153"/>
      <x:c r="C1" s="153"/>
      <x:c r="D1" s="153"/>
      <x:c r="E1" s="153"/>
      <x:c r="F1" s="153"/>
      <x:c r="G1" s="153"/>
      <x:c r="H1" s="153"/>
      <x:c r="I1" s="153"/>
      <x:c r="J1" s="153"/>
    </x:row>
    <x:row r="2" ht="22" customHeight="1">
      <x:c r="A2" s="88" t="str">
        <x:v>Base detalhada dos pagamentos previstos | células amarelas são editáveis</x:v>
      </x:c>
      <x:c r="B2" s="88"/>
      <x:c r="C2" s="88"/>
      <x:c r="D2" s="88"/>
      <x:c r="E2" s="88"/>
      <x:c r="F2" s="88"/>
      <x:c r="G2" s="88"/>
      <x:c r="H2" s="88"/>
      <x:c r="I2" s="88"/>
      <x:c r="J2" s="88"/>
    </x:row>
    <x:row r="3">
      <x:c r="A3" s="100"/>
      <x:c r="B3" s="100"/>
      <x:c r="C3" s="100"/>
      <x:c r="D3" s="100"/>
      <x:c r="E3" s="100"/>
      <x:c r="F3" s="100"/>
      <x:c r="G3" s="100"/>
      <x:c r="H3" s="100"/>
      <x:c r="I3" s="100"/>
      <x:c r="J3" s="100"/>
    </x:row>
    <x:row r="4">
      <x:c r="A4" s="100"/>
      <x:c r="B4" s="92" t="str">
        <x:v>Fornecedor</x:v>
      </x:c>
      <x:c r="C4" s="92" t="str">
        <x:v>Categoria</x:v>
      </x:c>
      <x:c r="D4" s="92" t="str">
        <x:v>Vencimento</x:v>
      </x:c>
      <x:c r="E4" s="92" t="str">
        <x:v>Data prevista</x:v>
      </x:c>
      <x:c r="F4" s="92" t="str">
        <x:v>Valor</x:v>
      </x:c>
      <x:c r="G4" s="92" t="str">
        <x:v>Flexibilidade</x:v>
      </x:c>
      <x:c r="H4" s="92" t="str">
        <x:v>Pagamento projetado</x:v>
      </x:c>
      <x:c r="I4" s="92" t="str">
        <x:v>Prioridade</x:v>
      </x:c>
      <x:c r="J4" s="92" t="str">
        <x:v>Observações</x:v>
      </x:c>
    </x:row>
    <x:row r="5">
      <x:c r="A5" s="100"/>
      <x:c r="B5" s="124"/>
      <x:c r="C5" s="124"/>
      <x:c r="D5" s="128"/>
      <x:c r="E5" s="128"/>
      <x:c r="F5" s="131"/>
      <x:c r="G5" s="135"/>
      <x:c r="H5" s="149" t="str">
        <x:f>IF(OR(E5="",F5=""),"",F5*(1-IF(G5="",0,G5)))</x:f>
      </x:c>
      <x:c r="I5" s="124"/>
      <x:c r="J5" s="124"/>
    </x:row>
    <x:row r="6">
      <x:c r="A6" s="100"/>
      <x:c r="B6" s="124"/>
      <x:c r="C6" s="124"/>
      <x:c r="D6" s="128"/>
      <x:c r="E6" s="128"/>
      <x:c r="F6" s="131"/>
      <x:c r="G6" s="135"/>
      <x:c r="H6" s="149" t="str">
        <x:f>IF(OR(E6="",F6=""),"",F6*(1-IF(G6="",0,G6)))</x:f>
      </x:c>
      <x:c r="I6" s="124"/>
      <x:c r="J6" s="124"/>
    </x:row>
    <x:row r="7">
      <x:c r="A7" s="100"/>
      <x:c r="B7" s="124"/>
      <x:c r="C7" s="124"/>
      <x:c r="D7" s="128"/>
      <x:c r="E7" s="128"/>
      <x:c r="F7" s="131"/>
      <x:c r="G7" s="135"/>
      <x:c r="H7" s="149" t="str">
        <x:f>IF(OR(E7="",F7=""),"",F7*(1-IF(G7="",0,G7)))</x:f>
      </x:c>
      <x:c r="I7" s="124"/>
      <x:c r="J7" s="124"/>
    </x:row>
    <x:row r="8">
      <x:c r="A8" s="100"/>
      <x:c r="B8" s="124"/>
      <x:c r="C8" s="124"/>
      <x:c r="D8" s="128"/>
      <x:c r="E8" s="128"/>
      <x:c r="F8" s="131"/>
      <x:c r="G8" s="135"/>
      <x:c r="H8" s="149" t="str">
        <x:f>IF(OR(E8="",F8=""),"",F8*(1-IF(G8="",0,G8)))</x:f>
      </x:c>
      <x:c r="I8" s="124"/>
      <x:c r="J8" s="124"/>
    </x:row>
    <x:row r="9">
      <x:c r="A9" s="100"/>
      <x:c r="B9" s="124"/>
      <x:c r="C9" s="124"/>
      <x:c r="D9" s="128"/>
      <x:c r="E9" s="128"/>
      <x:c r="F9" s="131"/>
      <x:c r="G9" s="135"/>
      <x:c r="H9" s="149" t="str">
        <x:f>IF(OR(E9="",F9=""),"",F9*(1-IF(G9="",0,G9)))</x:f>
      </x:c>
      <x:c r="I9" s="124"/>
      <x:c r="J9" s="124"/>
    </x:row>
    <x:row r="10">
      <x:c r="A10" s="100"/>
      <x:c r="B10" s="124"/>
      <x:c r="C10" s="124"/>
      <x:c r="D10" s="128"/>
      <x:c r="E10" s="128"/>
      <x:c r="F10" s="131"/>
      <x:c r="G10" s="135"/>
      <x:c r="H10" s="149" t="str">
        <x:f>IF(OR(E10="",F10=""),"",F10*(1-IF(G10="",0,G10)))</x:f>
      </x:c>
      <x:c r="I10" s="124"/>
      <x:c r="J10" s="124"/>
    </x:row>
    <x:row r="11">
      <x:c r="A11" s="100"/>
      <x:c r="B11" s="124"/>
      <x:c r="C11" s="124"/>
      <x:c r="D11" s="128"/>
      <x:c r="E11" s="128"/>
      <x:c r="F11" s="131"/>
      <x:c r="G11" s="135"/>
      <x:c r="H11" s="149" t="str">
        <x:f>IF(OR(E11="",F11=""),"",F11*(1-IF(G11="",0,G11)))</x:f>
      </x:c>
      <x:c r="I11" s="124"/>
      <x:c r="J11" s="124"/>
    </x:row>
    <x:row r="12">
      <x:c r="A12" s="100"/>
      <x:c r="B12" s="124"/>
      <x:c r="C12" s="124"/>
      <x:c r="D12" s="128"/>
      <x:c r="E12" s="128"/>
      <x:c r="F12" s="131"/>
      <x:c r="G12" s="135"/>
      <x:c r="H12" s="149" t="str">
        <x:f>IF(OR(E12="",F12=""),"",F12*(1-IF(G12="",0,G12)))</x:f>
      </x:c>
      <x:c r="I12" s="124"/>
      <x:c r="J12" s="124"/>
    </x:row>
    <x:row r="13">
      <x:c r="A13" s="100"/>
      <x:c r="B13" s="124"/>
      <x:c r="C13" s="124"/>
      <x:c r="D13" s="128"/>
      <x:c r="E13" s="128"/>
      <x:c r="F13" s="131"/>
      <x:c r="G13" s="135"/>
      <x:c r="H13" s="149" t="str">
        <x:f>IF(OR(E13="",F13=""),"",F13*(1-IF(G13="",0,G13)))</x:f>
      </x:c>
      <x:c r="I13" s="124"/>
      <x:c r="J13" s="124"/>
    </x:row>
    <x:row r="14">
      <x:c r="A14" s="100"/>
      <x:c r="B14" s="124"/>
      <x:c r="C14" s="124"/>
      <x:c r="D14" s="128"/>
      <x:c r="E14" s="128"/>
      <x:c r="F14" s="131"/>
      <x:c r="G14" s="135"/>
      <x:c r="H14" s="149" t="str">
        <x:f>IF(OR(E14="",F14=""),"",F14*(1-IF(G14="",0,G14)))</x:f>
      </x:c>
      <x:c r="I14" s="124"/>
      <x:c r="J14" s="124"/>
    </x:row>
    <x:row r="15">
      <x:c r="A15" s="100"/>
      <x:c r="B15" s="124"/>
      <x:c r="C15" s="124"/>
      <x:c r="D15" s="128"/>
      <x:c r="E15" s="128"/>
      <x:c r="F15" s="131"/>
      <x:c r="G15" s="135"/>
      <x:c r="H15" s="149" t="str">
        <x:f>IF(OR(E15="",F15=""),"",F15*(1-IF(G15="",0,G15)))</x:f>
      </x:c>
      <x:c r="I15" s="124"/>
      <x:c r="J15" s="124"/>
    </x:row>
    <x:row r="16">
      <x:c r="A16" s="100"/>
      <x:c r="B16" s="124"/>
      <x:c r="C16" s="124"/>
      <x:c r="D16" s="128"/>
      <x:c r="E16" s="128"/>
      <x:c r="F16" s="131"/>
      <x:c r="G16" s="135"/>
      <x:c r="H16" s="149" t="str">
        <x:f>IF(OR(E16="",F16=""),"",F16*(1-IF(G16="",0,G16)))</x:f>
      </x:c>
      <x:c r="I16" s="124"/>
      <x:c r="J16" s="124"/>
    </x:row>
    <x:row r="17">
      <x:c r="A17" s="100"/>
      <x:c r="B17" s="124"/>
      <x:c r="C17" s="124"/>
      <x:c r="D17" s="128"/>
      <x:c r="E17" s="128"/>
      <x:c r="F17" s="131"/>
      <x:c r="G17" s="135"/>
      <x:c r="H17" s="149" t="str">
        <x:f>IF(OR(E17="",F17=""),"",F17*(1-IF(G17="",0,G17)))</x:f>
      </x:c>
      <x:c r="I17" s="124"/>
      <x:c r="J17" s="124"/>
    </x:row>
    <x:row r="18">
      <x:c r="A18" s="100"/>
      <x:c r="B18" s="124"/>
      <x:c r="C18" s="124"/>
      <x:c r="D18" s="128"/>
      <x:c r="E18" s="128"/>
      <x:c r="F18" s="131"/>
      <x:c r="G18" s="135"/>
      <x:c r="H18" s="149" t="str">
        <x:f>IF(OR(E18="",F18=""),"",F18*(1-IF(G18="",0,G18)))</x:f>
      </x:c>
      <x:c r="I18" s="124"/>
      <x:c r="J18" s="124"/>
    </x:row>
    <x:row r="19">
      <x:c r="A19" s="100"/>
      <x:c r="B19" s="124"/>
      <x:c r="C19" s="124"/>
      <x:c r="D19" s="128"/>
      <x:c r="E19" s="128"/>
      <x:c r="F19" s="131"/>
      <x:c r="G19" s="135"/>
      <x:c r="H19" s="149" t="str">
        <x:f>IF(OR(E19="",F19=""),"",F19*(1-IF(G19="",0,G19)))</x:f>
      </x:c>
      <x:c r="I19" s="124"/>
      <x:c r="J19" s="124"/>
    </x:row>
    <x:row r="20">
      <x:c r="A20" s="100"/>
      <x:c r="B20" s="124"/>
      <x:c r="C20" s="124"/>
      <x:c r="D20" s="128"/>
      <x:c r="E20" s="128"/>
      <x:c r="F20" s="131"/>
      <x:c r="G20" s="135"/>
      <x:c r="H20" s="149" t="str">
        <x:f>IF(OR(E20="",F20=""),"",F20*(1-IF(G20="",0,G20)))</x:f>
      </x:c>
      <x:c r="I20" s="124"/>
      <x:c r="J20" s="124"/>
    </x:row>
    <x:row r="21">
      <x:c r="A21" s="100"/>
      <x:c r="B21" s="124"/>
      <x:c r="C21" s="124"/>
      <x:c r="D21" s="128"/>
      <x:c r="E21" s="128"/>
      <x:c r="F21" s="131"/>
      <x:c r="G21" s="135"/>
      <x:c r="H21" s="149" t="str">
        <x:f>IF(OR(E21="",F21=""),"",F21*(1-IF(G21="",0,G21)))</x:f>
      </x:c>
      <x:c r="I21" s="124"/>
      <x:c r="J21" s="124"/>
    </x:row>
    <x:row r="22">
      <x:c r="A22" s="100"/>
      <x:c r="B22" s="124"/>
      <x:c r="C22" s="124"/>
      <x:c r="D22" s="128"/>
      <x:c r="E22" s="128"/>
      <x:c r="F22" s="131"/>
      <x:c r="G22" s="135"/>
      <x:c r="H22" s="149" t="str">
        <x:f>IF(OR(E22="",F22=""),"",F22*(1-IF(G22="",0,G22)))</x:f>
      </x:c>
      <x:c r="I22" s="124"/>
      <x:c r="J22" s="124"/>
    </x:row>
    <x:row r="23">
      <x:c r="A23" s="100"/>
      <x:c r="B23" s="124"/>
      <x:c r="C23" s="124"/>
      <x:c r="D23" s="128"/>
      <x:c r="E23" s="128"/>
      <x:c r="F23" s="131"/>
      <x:c r="G23" s="135"/>
      <x:c r="H23" s="149" t="str">
        <x:f>IF(OR(E23="",F23=""),"",F23*(1-IF(G23="",0,G23)))</x:f>
      </x:c>
      <x:c r="I23" s="124"/>
      <x:c r="J23" s="124"/>
    </x:row>
    <x:row r="24">
      <x:c r="A24" s="100"/>
      <x:c r="B24" s="124"/>
      <x:c r="C24" s="124"/>
      <x:c r="D24" s="128"/>
      <x:c r="E24" s="128"/>
      <x:c r="F24" s="131"/>
      <x:c r="G24" s="135"/>
      <x:c r="H24" s="149" t="str">
        <x:f>IF(OR(E24="",F24=""),"",F24*(1-IF(G24="",0,G24)))</x:f>
      </x:c>
      <x:c r="I24" s="124"/>
      <x:c r="J24" s="124"/>
    </x:row>
    <x:row r="25">
      <x:c r="A25" s="100"/>
      <x:c r="B25" s="124"/>
      <x:c r="C25" s="124"/>
      <x:c r="D25" s="128"/>
      <x:c r="E25" s="128"/>
      <x:c r="F25" s="131"/>
      <x:c r="G25" s="135"/>
      <x:c r="H25" s="149" t="str">
        <x:f>IF(OR(E25="",F25=""),"",F25*(1-IF(G25="",0,G25)))</x:f>
      </x:c>
      <x:c r="I25" s="124"/>
      <x:c r="J25" s="124"/>
    </x:row>
    <x:row r="26">
      <x:c r="A26" s="100"/>
      <x:c r="B26" s="124"/>
      <x:c r="C26" s="124"/>
      <x:c r="D26" s="128"/>
      <x:c r="E26" s="128"/>
      <x:c r="F26" s="131"/>
      <x:c r="G26" s="135"/>
      <x:c r="H26" s="149" t="str">
        <x:f>IF(OR(E26="",F26=""),"",F26*(1-IF(G26="",0,G26)))</x:f>
      </x:c>
      <x:c r="I26" s="124"/>
      <x:c r="J26" s="124"/>
    </x:row>
    <x:row r="27">
      <x:c r="A27" s="100"/>
      <x:c r="B27" s="124"/>
      <x:c r="C27" s="124"/>
      <x:c r="D27" s="128"/>
      <x:c r="E27" s="128"/>
      <x:c r="F27" s="131"/>
      <x:c r="G27" s="135"/>
      <x:c r="H27" s="149" t="str">
        <x:f>IF(OR(E27="",F27=""),"",F27*(1-IF(G27="",0,G27)))</x:f>
      </x:c>
      <x:c r="I27" s="124"/>
      <x:c r="J27" s="124"/>
    </x:row>
    <x:row r="28">
      <x:c r="A28" s="100"/>
      <x:c r="B28" s="124"/>
      <x:c r="C28" s="124"/>
      <x:c r="D28" s="128"/>
      <x:c r="E28" s="128"/>
      <x:c r="F28" s="131"/>
      <x:c r="G28" s="135"/>
      <x:c r="H28" s="149" t="str">
        <x:f>IF(OR(E28="",F28=""),"",F28*(1-IF(G28="",0,G28)))</x:f>
      </x:c>
      <x:c r="I28" s="124"/>
      <x:c r="J28" s="124"/>
    </x:row>
    <x:row r="29">
      <x:c r="A29" s="100"/>
      <x:c r="B29" s="124"/>
      <x:c r="C29" s="124"/>
      <x:c r="D29" s="128"/>
      <x:c r="E29" s="128"/>
      <x:c r="F29" s="131"/>
      <x:c r="G29" s="135"/>
      <x:c r="H29" s="149" t="str">
        <x:f>IF(OR(E29="",F29=""),"",F29*(1-IF(G29="",0,G29)))</x:f>
      </x:c>
      <x:c r="I29" s="124"/>
      <x:c r="J29" s="124"/>
    </x:row>
    <x:row r="30">
      <x:c r="A30" s="100"/>
      <x:c r="B30" s="124"/>
      <x:c r="C30" s="124"/>
      <x:c r="D30" s="128"/>
      <x:c r="E30" s="128"/>
      <x:c r="F30" s="131"/>
      <x:c r="G30" s="135"/>
      <x:c r="H30" s="149" t="str">
        <x:f>IF(OR(E30="",F30=""),"",F30*(1-IF(G30="",0,G30)))</x:f>
      </x:c>
      <x:c r="I30" s="124"/>
      <x:c r="J30" s="124"/>
    </x:row>
    <x:row r="31">
      <x:c r="A31" s="100"/>
      <x:c r="B31" s="124"/>
      <x:c r="C31" s="124"/>
      <x:c r="D31" s="128"/>
      <x:c r="E31" s="128"/>
      <x:c r="F31" s="131"/>
      <x:c r="G31" s="135"/>
      <x:c r="H31" s="149" t="str">
        <x:f>IF(OR(E31="",F31=""),"",F31*(1-IF(G31="",0,G31)))</x:f>
      </x:c>
      <x:c r="I31" s="124"/>
      <x:c r="J31" s="124"/>
    </x:row>
    <x:row r="32">
      <x:c r="A32" s="100"/>
      <x:c r="B32" s="124"/>
      <x:c r="C32" s="124"/>
      <x:c r="D32" s="128"/>
      <x:c r="E32" s="128"/>
      <x:c r="F32" s="131"/>
      <x:c r="G32" s="135"/>
      <x:c r="H32" s="149" t="str">
        <x:f>IF(OR(E32="",F32=""),"",F32*(1-IF(G32="",0,G32)))</x:f>
      </x:c>
      <x:c r="I32" s="124"/>
      <x:c r="J32" s="124"/>
    </x:row>
    <x:row r="33">
      <x:c r="A33" s="100"/>
      <x:c r="B33" s="124"/>
      <x:c r="C33" s="124"/>
      <x:c r="D33" s="128"/>
      <x:c r="E33" s="128"/>
      <x:c r="F33" s="131"/>
      <x:c r="G33" s="135"/>
      <x:c r="H33" s="149" t="str">
        <x:f>IF(OR(E33="",F33=""),"",F33*(1-IF(G33="",0,G33)))</x:f>
      </x:c>
      <x:c r="I33" s="124"/>
      <x:c r="J33" s="124"/>
    </x:row>
    <x:row r="34">
      <x:c r="A34" s="100"/>
      <x:c r="B34" s="124"/>
      <x:c r="C34" s="124"/>
      <x:c r="D34" s="128"/>
      <x:c r="E34" s="128"/>
      <x:c r="F34" s="131"/>
      <x:c r="G34" s="135"/>
      <x:c r="H34" s="149" t="str">
        <x:f>IF(OR(E34="",F34=""),"",F34*(1-IF(G34="",0,G34)))</x:f>
      </x:c>
      <x:c r="I34" s="124"/>
      <x:c r="J34" s="124"/>
    </x:row>
    <x:row r="35">
      <x:c r="A35" s="100"/>
      <x:c r="B35" s="124"/>
      <x:c r="C35" s="124"/>
      <x:c r="D35" s="128"/>
      <x:c r="E35" s="128"/>
      <x:c r="F35" s="131"/>
      <x:c r="G35" s="135"/>
      <x:c r="H35" s="149" t="str">
        <x:f>IF(OR(E35="",F35=""),"",F35*(1-IF(G35="",0,G35)))</x:f>
      </x:c>
      <x:c r="I35" s="124"/>
      <x:c r="J35" s="124"/>
    </x:row>
    <x:row r="36">
      <x:c r="A36" s="100"/>
      <x:c r="B36" s="124"/>
      <x:c r="C36" s="124"/>
      <x:c r="D36" s="128"/>
      <x:c r="E36" s="128"/>
      <x:c r="F36" s="131"/>
      <x:c r="G36" s="135"/>
      <x:c r="H36" s="149" t="str">
        <x:f>IF(OR(E36="",F36=""),"",F36*(1-IF(G36="",0,G36)))</x:f>
      </x:c>
      <x:c r="I36" s="124"/>
      <x:c r="J36" s="124"/>
    </x:row>
    <x:row r="37">
      <x:c r="A37" s="100"/>
      <x:c r="B37" s="124"/>
      <x:c r="C37" s="124"/>
      <x:c r="D37" s="128"/>
      <x:c r="E37" s="128"/>
      <x:c r="F37" s="131"/>
      <x:c r="G37" s="135"/>
      <x:c r="H37" s="149" t="str">
        <x:f>IF(OR(E37="",F37=""),"",F37*(1-IF(G37="",0,G37)))</x:f>
      </x:c>
      <x:c r="I37" s="124"/>
      <x:c r="J37" s="124"/>
    </x:row>
    <x:row r="38">
      <x:c r="A38" s="100"/>
      <x:c r="B38" s="124"/>
      <x:c r="C38" s="124"/>
      <x:c r="D38" s="128"/>
      <x:c r="E38" s="128"/>
      <x:c r="F38" s="131"/>
      <x:c r="G38" s="135"/>
      <x:c r="H38" s="149" t="str">
        <x:f>IF(OR(E38="",F38=""),"",F38*(1-IF(G38="",0,G38)))</x:f>
      </x:c>
      <x:c r="I38" s="124"/>
      <x:c r="J38" s="124"/>
    </x:row>
    <x:row r="39">
      <x:c r="A39" s="100"/>
      <x:c r="B39" s="124"/>
      <x:c r="C39" s="124"/>
      <x:c r="D39" s="128"/>
      <x:c r="E39" s="128"/>
      <x:c r="F39" s="131"/>
      <x:c r="G39" s="135"/>
      <x:c r="H39" s="149" t="str">
        <x:f>IF(OR(E39="",F39=""),"",F39*(1-IF(G39="",0,G39)))</x:f>
      </x:c>
      <x:c r="I39" s="124"/>
      <x:c r="J39" s="124"/>
    </x:row>
    <x:row r="40">
      <x:c r="A40" s="100"/>
      <x:c r="B40" s="124"/>
      <x:c r="C40" s="124"/>
      <x:c r="D40" s="128"/>
      <x:c r="E40" s="128"/>
      <x:c r="F40" s="131"/>
      <x:c r="G40" s="135"/>
      <x:c r="H40" s="149" t="str">
        <x:f>IF(OR(E40="",F40=""),"",F40*(1-IF(G40="",0,G40)))</x:f>
      </x:c>
      <x:c r="I40" s="124"/>
      <x:c r="J40" s="124"/>
    </x:row>
    <x:row r="41">
      <x:c r="A41" s="100"/>
      <x:c r="B41" s="124"/>
      <x:c r="C41" s="124"/>
      <x:c r="D41" s="128"/>
      <x:c r="E41" s="128"/>
      <x:c r="F41" s="131"/>
      <x:c r="G41" s="135"/>
      <x:c r="H41" s="149" t="str">
        <x:f>IF(OR(E41="",F41=""),"",F41*(1-IF(G41="",0,G41)))</x:f>
      </x:c>
      <x:c r="I41" s="124"/>
      <x:c r="J41" s="124"/>
    </x:row>
    <x:row r="42">
      <x:c r="A42" s="100"/>
      <x:c r="B42" s="124"/>
      <x:c r="C42" s="124"/>
      <x:c r="D42" s="128"/>
      <x:c r="E42" s="128"/>
      <x:c r="F42" s="131"/>
      <x:c r="G42" s="135"/>
      <x:c r="H42" s="149" t="str">
        <x:f>IF(OR(E42="",F42=""),"",F42*(1-IF(G42="",0,G42)))</x:f>
      </x:c>
      <x:c r="I42" s="124"/>
      <x:c r="J42" s="124"/>
    </x:row>
    <x:row r="43">
      <x:c r="A43" s="100"/>
      <x:c r="B43" s="124"/>
      <x:c r="C43" s="124"/>
      <x:c r="D43" s="128"/>
      <x:c r="E43" s="128"/>
      <x:c r="F43" s="131"/>
      <x:c r="G43" s="135"/>
      <x:c r="H43" s="149" t="str">
        <x:f>IF(OR(E43="",F43=""),"",F43*(1-IF(G43="",0,G43)))</x:f>
      </x:c>
      <x:c r="I43" s="124"/>
      <x:c r="J43" s="124"/>
    </x:row>
    <x:row r="44">
      <x:c r="A44" s="100"/>
      <x:c r="B44" s="124"/>
      <x:c r="C44" s="124"/>
      <x:c r="D44" s="128"/>
      <x:c r="E44" s="128"/>
      <x:c r="F44" s="131"/>
      <x:c r="G44" s="135"/>
      <x:c r="H44" s="149" t="str">
        <x:f>IF(OR(E44="",F44=""),"",F44*(1-IF(G44="",0,G44)))</x:f>
      </x:c>
      <x:c r="I44" s="124"/>
      <x:c r="J44" s="124"/>
    </x:row>
    <x:row r="45">
      <x:c r="A45" s="100"/>
      <x:c r="B45" s="124"/>
      <x:c r="C45" s="124"/>
      <x:c r="D45" s="128"/>
      <x:c r="E45" s="128"/>
      <x:c r="F45" s="131"/>
      <x:c r="G45" s="135"/>
      <x:c r="H45" s="149" t="str">
        <x:f>IF(OR(E45="",F45=""),"",F45*(1-IF(G45="",0,G45)))</x:f>
      </x:c>
      <x:c r="I45" s="124"/>
      <x:c r="J45" s="124"/>
    </x:row>
    <x:row r="46">
      <x:c r="A46" s="100"/>
      <x:c r="B46" s="124"/>
      <x:c r="C46" s="124"/>
      <x:c r="D46" s="128"/>
      <x:c r="E46" s="128"/>
      <x:c r="F46" s="131"/>
      <x:c r="G46" s="135"/>
      <x:c r="H46" s="149" t="str">
        <x:f>IF(OR(E46="",F46=""),"",F46*(1-IF(G46="",0,G46)))</x:f>
      </x:c>
      <x:c r="I46" s="124"/>
      <x:c r="J46" s="124"/>
    </x:row>
    <x:row r="47">
      <x:c r="A47" s="100"/>
      <x:c r="B47" s="124"/>
      <x:c r="C47" s="124"/>
      <x:c r="D47" s="128"/>
      <x:c r="E47" s="128"/>
      <x:c r="F47" s="131"/>
      <x:c r="G47" s="135"/>
      <x:c r="H47" s="149" t="str">
        <x:f>IF(OR(E47="",F47=""),"",F47*(1-IF(G47="",0,G47)))</x:f>
      </x:c>
      <x:c r="I47" s="124"/>
      <x:c r="J47" s="124"/>
    </x:row>
    <x:row r="48">
      <x:c r="A48" s="100"/>
      <x:c r="B48" s="124"/>
      <x:c r="C48" s="124"/>
      <x:c r="D48" s="128"/>
      <x:c r="E48" s="128"/>
      <x:c r="F48" s="131"/>
      <x:c r="G48" s="135"/>
      <x:c r="H48" s="149" t="str">
        <x:f>IF(OR(E48="",F48=""),"",F48*(1-IF(G48="",0,G48)))</x:f>
      </x:c>
      <x:c r="I48" s="124"/>
      <x:c r="J48" s="124"/>
    </x:row>
    <x:row r="49">
      <x:c r="A49" s="100"/>
      <x:c r="B49" s="124"/>
      <x:c r="C49" s="124"/>
      <x:c r="D49" s="128"/>
      <x:c r="E49" s="128"/>
      <x:c r="F49" s="131"/>
      <x:c r="G49" s="135"/>
      <x:c r="H49" s="149" t="str">
        <x:f>IF(OR(E49="",F49=""),"",F49*(1-IF(G49="",0,G49)))</x:f>
      </x:c>
      <x:c r="I49" s="124"/>
      <x:c r="J49" s="124"/>
    </x:row>
    <x:row r="50">
      <x:c r="A50" s="100"/>
      <x:c r="B50" s="124"/>
      <x:c r="C50" s="124"/>
      <x:c r="D50" s="128"/>
      <x:c r="E50" s="128"/>
      <x:c r="F50" s="131"/>
      <x:c r="G50" s="135"/>
      <x:c r="H50" s="149" t="str">
        <x:f>IF(OR(E50="",F50=""),"",F50*(1-IF(G50="",0,G50)))</x:f>
      </x:c>
      <x:c r="I50" s="124"/>
      <x:c r="J50" s="124"/>
    </x:row>
    <x:row r="51">
      <x:c r="A51" s="100"/>
      <x:c r="B51" s="124"/>
      <x:c r="C51" s="124"/>
      <x:c r="D51" s="128"/>
      <x:c r="E51" s="128"/>
      <x:c r="F51" s="131"/>
      <x:c r="G51" s="135"/>
      <x:c r="H51" s="149" t="str">
        <x:f>IF(OR(E51="",F51=""),"",F51*(1-IF(G51="",0,G51)))</x:f>
      </x:c>
      <x:c r="I51" s="124"/>
      <x:c r="J51" s="124"/>
    </x:row>
    <x:row r="52">
      <x:c r="A52" s="100"/>
      <x:c r="B52" s="124"/>
      <x:c r="C52" s="124"/>
      <x:c r="D52" s="128"/>
      <x:c r="E52" s="128"/>
      <x:c r="F52" s="131"/>
      <x:c r="G52" s="135"/>
      <x:c r="H52" s="149" t="str">
        <x:f>IF(OR(E52="",F52=""),"",F52*(1-IF(G52="",0,G52)))</x:f>
      </x:c>
      <x:c r="I52" s="124"/>
      <x:c r="J52" s="124"/>
    </x:row>
    <x:row r="53">
      <x:c r="A53" s="100"/>
      <x:c r="B53" s="124"/>
      <x:c r="C53" s="124"/>
      <x:c r="D53" s="128"/>
      <x:c r="E53" s="128"/>
      <x:c r="F53" s="131"/>
      <x:c r="G53" s="135"/>
      <x:c r="H53" s="149" t="str">
        <x:f>IF(OR(E53="",F53=""),"",F53*(1-IF(G53="",0,G53)))</x:f>
      </x:c>
      <x:c r="I53" s="124"/>
      <x:c r="J53" s="124"/>
    </x:row>
    <x:row r="54">
      <x:c r="A54" s="100"/>
      <x:c r="B54" s="124"/>
      <x:c r="C54" s="124"/>
      <x:c r="D54" s="128"/>
      <x:c r="E54" s="128"/>
      <x:c r="F54" s="131"/>
      <x:c r="G54" s="135"/>
      <x:c r="H54" s="149" t="str">
        <x:f>IF(OR(E54="",F54=""),"",F54*(1-IF(G54="",0,G54)))</x:f>
      </x:c>
      <x:c r="I54" s="124"/>
      <x:c r="J54" s="124"/>
    </x:row>
    <x:row r="55">
      <x:c r="A55" s="100"/>
      <x:c r="B55" s="124"/>
      <x:c r="C55" s="124"/>
      <x:c r="D55" s="128"/>
      <x:c r="E55" s="128"/>
      <x:c r="F55" s="131"/>
      <x:c r="G55" s="135"/>
      <x:c r="H55" s="149" t="str">
        <x:f>IF(OR(E55="",F55=""),"",F55*(1-IF(G55="",0,G55)))</x:f>
      </x:c>
      <x:c r="I55" s="124"/>
      <x:c r="J55" s="124"/>
    </x:row>
    <x:row r="56">
      <x:c r="A56" s="100"/>
      <x:c r="B56" s="124"/>
      <x:c r="C56" s="124"/>
      <x:c r="D56" s="128"/>
      <x:c r="E56" s="128"/>
      <x:c r="F56" s="131"/>
      <x:c r="G56" s="135"/>
      <x:c r="H56" s="149" t="str">
        <x:f>IF(OR(E56="",F56=""),"",F56*(1-IF(G56="",0,G56)))</x:f>
      </x:c>
      <x:c r="I56" s="124"/>
      <x:c r="J56" s="124"/>
    </x:row>
    <x:row r="57">
      <x:c r="A57" s="100"/>
      <x:c r="B57" s="124"/>
      <x:c r="C57" s="124"/>
      <x:c r="D57" s="128"/>
      <x:c r="E57" s="128"/>
      <x:c r="F57" s="131"/>
      <x:c r="G57" s="135"/>
      <x:c r="H57" s="149" t="str">
        <x:f>IF(OR(E57="",F57=""),"",F57*(1-IF(G57="",0,G57)))</x:f>
      </x:c>
      <x:c r="I57" s="124"/>
      <x:c r="J57" s="124"/>
    </x:row>
    <x:row r="58">
      <x:c r="A58" s="100"/>
      <x:c r="B58" s="124"/>
      <x:c r="C58" s="124"/>
      <x:c r="D58" s="128"/>
      <x:c r="E58" s="128"/>
      <x:c r="F58" s="131"/>
      <x:c r="G58" s="135"/>
      <x:c r="H58" s="149" t="str">
        <x:f>IF(OR(E58="",F58=""),"",F58*(1-IF(G58="",0,G58)))</x:f>
      </x:c>
      <x:c r="I58" s="124"/>
      <x:c r="J58" s="124"/>
    </x:row>
    <x:row r="59">
      <x:c r="A59" s="100"/>
      <x:c r="B59" s="124"/>
      <x:c r="C59" s="124"/>
      <x:c r="D59" s="128"/>
      <x:c r="E59" s="128"/>
      <x:c r="F59" s="131"/>
      <x:c r="G59" s="135"/>
      <x:c r="H59" s="149" t="str">
        <x:f>IF(OR(E59="",F59=""),"",F59*(1-IF(G59="",0,G59)))</x:f>
      </x:c>
      <x:c r="I59" s="124"/>
      <x:c r="J59" s="124"/>
    </x:row>
    <x:row r="60">
      <x:c r="A60" s="100"/>
      <x:c r="B60" s="124"/>
      <x:c r="C60" s="124"/>
      <x:c r="D60" s="128"/>
      <x:c r="E60" s="128"/>
      <x:c r="F60" s="131"/>
      <x:c r="G60" s="135"/>
      <x:c r="H60" s="149" t="str">
        <x:f>IF(OR(E60="",F60=""),"",F60*(1-IF(G60="",0,G60)))</x:f>
      </x:c>
      <x:c r="I60" s="124"/>
      <x:c r="J60" s="124"/>
    </x:row>
    <x:row r="61">
      <x:c r="A61" s="100"/>
      <x:c r="B61" s="124"/>
      <x:c r="C61" s="124"/>
      <x:c r="D61" s="128"/>
      <x:c r="E61" s="128"/>
      <x:c r="F61" s="131"/>
      <x:c r="G61" s="135"/>
      <x:c r="H61" s="149" t="str">
        <x:f>IF(OR(E61="",F61=""),"",F61*(1-IF(G61="",0,G61)))</x:f>
      </x:c>
      <x:c r="I61" s="124"/>
      <x:c r="J61" s="124"/>
    </x:row>
    <x:row r="62">
      <x:c r="A62" s="100"/>
      <x:c r="B62" s="124"/>
      <x:c r="C62" s="124"/>
      <x:c r="D62" s="128"/>
      <x:c r="E62" s="128"/>
      <x:c r="F62" s="131"/>
      <x:c r="G62" s="135"/>
      <x:c r="H62" s="149" t="str">
        <x:f>IF(OR(E62="",F62=""),"",F62*(1-IF(G62="",0,G62)))</x:f>
      </x:c>
      <x:c r="I62" s="124"/>
      <x:c r="J62" s="124"/>
    </x:row>
    <x:row r="63">
      <x:c r="A63" s="100"/>
      <x:c r="B63" s="124"/>
      <x:c r="C63" s="124"/>
      <x:c r="D63" s="128"/>
      <x:c r="E63" s="128"/>
      <x:c r="F63" s="131"/>
      <x:c r="G63" s="135"/>
      <x:c r="H63" s="149" t="str">
        <x:f>IF(OR(E63="",F63=""),"",F63*(1-IF(G63="",0,G63)))</x:f>
      </x:c>
      <x:c r="I63" s="124"/>
      <x:c r="J63" s="124"/>
    </x:row>
    <x:row r="64">
      <x:c r="A64" s="100"/>
      <x:c r="B64" s="124"/>
      <x:c r="C64" s="124"/>
      <x:c r="D64" s="128"/>
      <x:c r="E64" s="128"/>
      <x:c r="F64" s="131"/>
      <x:c r="G64" s="135"/>
      <x:c r="H64" s="149" t="str">
        <x:f>IF(OR(E64="",F64=""),"",F64*(1-IF(G64="",0,G64)))</x:f>
      </x:c>
      <x:c r="I64" s="124"/>
      <x:c r="J64" s="124"/>
    </x:row>
    <x:row r="65">
      <x:c r="A65" s="100"/>
      <x:c r="B65" s="124"/>
      <x:c r="C65" s="124"/>
      <x:c r="D65" s="128"/>
      <x:c r="E65" s="128"/>
      <x:c r="F65" s="131"/>
      <x:c r="G65" s="135"/>
      <x:c r="H65" s="149" t="str">
        <x:f>IF(OR(E65="",F65=""),"",F65*(1-IF(G65="",0,G65)))</x:f>
      </x:c>
      <x:c r="I65" s="124"/>
      <x:c r="J65" s="124"/>
    </x:row>
    <x:row r="66">
      <x:c r="A66" s="100"/>
      <x:c r="B66" s="124"/>
      <x:c r="C66" s="124"/>
      <x:c r="D66" s="128"/>
      <x:c r="E66" s="128"/>
      <x:c r="F66" s="131"/>
      <x:c r="G66" s="135"/>
      <x:c r="H66" s="149" t="str">
        <x:f>IF(OR(E66="",F66=""),"",F66*(1-IF(G66="",0,G66)))</x:f>
      </x:c>
      <x:c r="I66" s="124"/>
      <x:c r="J66" s="124"/>
    </x:row>
    <x:row r="67">
      <x:c r="A67" s="100"/>
      <x:c r="B67" s="124"/>
      <x:c r="C67" s="124"/>
      <x:c r="D67" s="128"/>
      <x:c r="E67" s="128"/>
      <x:c r="F67" s="131"/>
      <x:c r="G67" s="135"/>
      <x:c r="H67" s="149" t="str">
        <x:f>IF(OR(E67="",F67=""),"",F67*(1-IF(G67="",0,G67)))</x:f>
      </x:c>
      <x:c r="I67" s="124"/>
      <x:c r="J67" s="124"/>
    </x:row>
    <x:row r="68">
      <x:c r="A68" s="100"/>
      <x:c r="B68" s="124"/>
      <x:c r="C68" s="124"/>
      <x:c r="D68" s="128"/>
      <x:c r="E68" s="128"/>
      <x:c r="F68" s="131"/>
      <x:c r="G68" s="135"/>
      <x:c r="H68" s="149" t="str">
        <x:f>IF(OR(E68="",F68=""),"",F68*(1-IF(G68="",0,G68)))</x:f>
      </x:c>
      <x:c r="I68" s="124"/>
      <x:c r="J68" s="124"/>
    </x:row>
    <x:row r="69">
      <x:c r="A69" s="100"/>
      <x:c r="B69" s="124"/>
      <x:c r="C69" s="124"/>
      <x:c r="D69" s="128"/>
      <x:c r="E69" s="128"/>
      <x:c r="F69" s="131"/>
      <x:c r="G69" s="135"/>
      <x:c r="H69" s="149" t="str">
        <x:f>IF(OR(E69="",F69=""),"",F69*(1-IF(G69="",0,G69)))</x:f>
      </x:c>
      <x:c r="I69" s="124"/>
      <x:c r="J69" s="124"/>
    </x:row>
    <x:row r="70">
      <x:c r="A70" s="100"/>
      <x:c r="B70" s="124"/>
      <x:c r="C70" s="124"/>
      <x:c r="D70" s="128"/>
      <x:c r="E70" s="128"/>
      <x:c r="F70" s="131"/>
      <x:c r="G70" s="135"/>
      <x:c r="H70" s="149" t="str">
        <x:f>IF(OR(E70="",F70=""),"",F70*(1-IF(G70="",0,G70)))</x:f>
      </x:c>
      <x:c r="I70" s="124"/>
      <x:c r="J70" s="124"/>
    </x:row>
    <x:row r="71">
      <x:c r="A71" s="100"/>
      <x:c r="B71" s="124"/>
      <x:c r="C71" s="124"/>
      <x:c r="D71" s="128"/>
      <x:c r="E71" s="128"/>
      <x:c r="F71" s="131"/>
      <x:c r="G71" s="135"/>
      <x:c r="H71" s="149" t="str">
        <x:f>IF(OR(E71="",F71=""),"",F71*(1-IF(G71="",0,G71)))</x:f>
      </x:c>
      <x:c r="I71" s="124"/>
      <x:c r="J71" s="124"/>
    </x:row>
    <x:row r="72">
      <x:c r="A72" s="100"/>
      <x:c r="B72" s="124"/>
      <x:c r="C72" s="124"/>
      <x:c r="D72" s="128"/>
      <x:c r="E72" s="128"/>
      <x:c r="F72" s="131"/>
      <x:c r="G72" s="135"/>
      <x:c r="H72" s="149" t="str">
        <x:f>IF(OR(E72="",F72=""),"",F72*(1-IF(G72="",0,G72)))</x:f>
      </x:c>
      <x:c r="I72" s="124"/>
      <x:c r="J72" s="124"/>
    </x:row>
    <x:row r="73">
      <x:c r="A73" s="100"/>
      <x:c r="B73" s="124"/>
      <x:c r="C73" s="124"/>
      <x:c r="D73" s="128"/>
      <x:c r="E73" s="128"/>
      <x:c r="F73" s="131"/>
      <x:c r="G73" s="135"/>
      <x:c r="H73" s="149" t="str">
        <x:f>IF(OR(E73="",F73=""),"",F73*(1-IF(G73="",0,G73)))</x:f>
      </x:c>
      <x:c r="I73" s="124"/>
      <x:c r="J73" s="124"/>
    </x:row>
    <x:row r="74">
      <x:c r="A74" s="100"/>
      <x:c r="B74" s="124"/>
      <x:c r="C74" s="124"/>
      <x:c r="D74" s="128"/>
      <x:c r="E74" s="128"/>
      <x:c r="F74" s="131"/>
      <x:c r="G74" s="135"/>
      <x:c r="H74" s="149" t="str">
        <x:f>IF(OR(E74="",F74=""),"",F74*(1-IF(G74="",0,G74)))</x:f>
      </x:c>
      <x:c r="I74" s="124"/>
      <x:c r="J74" s="124"/>
    </x:row>
    <x:row r="75">
      <x:c r="A75" s="100"/>
      <x:c r="B75" s="124"/>
      <x:c r="C75" s="124"/>
      <x:c r="D75" s="128"/>
      <x:c r="E75" s="128"/>
      <x:c r="F75" s="131"/>
      <x:c r="G75" s="135"/>
      <x:c r="H75" s="149" t="str">
        <x:f>IF(OR(E75="",F75=""),"",F75*(1-IF(G75="",0,G75)))</x:f>
      </x:c>
      <x:c r="I75" s="124"/>
      <x:c r="J75" s="124"/>
    </x:row>
    <x:row r="76">
      <x:c r="A76" s="100"/>
      <x:c r="B76" s="124"/>
      <x:c r="C76" s="124"/>
      <x:c r="D76" s="128"/>
      <x:c r="E76" s="128"/>
      <x:c r="F76" s="131"/>
      <x:c r="G76" s="135"/>
      <x:c r="H76" s="149" t="str">
        <x:f>IF(OR(E76="",F76=""),"",F76*(1-IF(G76="",0,G76)))</x:f>
      </x:c>
      <x:c r="I76" s="124"/>
      <x:c r="J76" s="124"/>
    </x:row>
    <x:row r="77">
      <x:c r="A77" s="100"/>
      <x:c r="B77" s="124"/>
      <x:c r="C77" s="124"/>
      <x:c r="D77" s="128"/>
      <x:c r="E77" s="128"/>
      <x:c r="F77" s="131"/>
      <x:c r="G77" s="135"/>
      <x:c r="H77" s="149" t="str">
        <x:f>IF(OR(E77="",F77=""),"",F77*(1-IF(G77="",0,G77)))</x:f>
      </x:c>
      <x:c r="I77" s="124"/>
      <x:c r="J77" s="124"/>
    </x:row>
    <x:row r="78">
      <x:c r="A78" s="100"/>
      <x:c r="B78" s="124"/>
      <x:c r="C78" s="124"/>
      <x:c r="D78" s="128"/>
      <x:c r="E78" s="128"/>
      <x:c r="F78" s="131"/>
      <x:c r="G78" s="135"/>
      <x:c r="H78" s="149" t="str">
        <x:f>IF(OR(E78="",F78=""),"",F78*(1-IF(G78="",0,G78)))</x:f>
      </x:c>
      <x:c r="I78" s="124"/>
      <x:c r="J78" s="124"/>
    </x:row>
    <x:row r="79">
      <x:c r="A79" s="100"/>
      <x:c r="B79" s="124"/>
      <x:c r="C79" s="124"/>
      <x:c r="D79" s="128"/>
      <x:c r="E79" s="128"/>
      <x:c r="F79" s="131"/>
      <x:c r="G79" s="135"/>
      <x:c r="H79" s="149" t="str">
        <x:f>IF(OR(E79="",F79=""),"",F79*(1-IF(G79="",0,G79)))</x:f>
      </x:c>
      <x:c r="I79" s="124"/>
      <x:c r="J79" s="124"/>
    </x:row>
    <x:row r="80">
      <x:c r="A80" s="100"/>
      <x:c r="B80" s="124"/>
      <x:c r="C80" s="124"/>
      <x:c r="D80" s="128"/>
      <x:c r="E80" s="128"/>
      <x:c r="F80" s="131"/>
      <x:c r="G80" s="135"/>
      <x:c r="H80" s="149" t="str">
        <x:f>IF(OR(E80="",F80=""),"",F80*(1-IF(G80="",0,G80)))</x:f>
      </x:c>
      <x:c r="I80" s="124"/>
      <x:c r="J80" s="124"/>
    </x:row>
    <x:row r="81">
      <x:c r="A81" s="100"/>
      <x:c r="B81" s="124"/>
      <x:c r="C81" s="124"/>
      <x:c r="D81" s="128"/>
      <x:c r="E81" s="128"/>
      <x:c r="F81" s="131"/>
      <x:c r="G81" s="135"/>
      <x:c r="H81" s="149" t="str">
        <x:f>IF(OR(E81="",F81=""),"",F81*(1-IF(G81="",0,G81)))</x:f>
      </x:c>
      <x:c r="I81" s="124"/>
      <x:c r="J81" s="124"/>
    </x:row>
    <x:row r="82">
      <x:c r="A82" s="100"/>
      <x:c r="B82" s="124"/>
      <x:c r="C82" s="124"/>
      <x:c r="D82" s="128"/>
      <x:c r="E82" s="128"/>
      <x:c r="F82" s="131"/>
      <x:c r="G82" s="135"/>
      <x:c r="H82" s="149" t="str">
        <x:f>IF(OR(E82="",F82=""),"",F82*(1-IF(G82="",0,G82)))</x:f>
      </x:c>
      <x:c r="I82" s="124"/>
      <x:c r="J82" s="124"/>
    </x:row>
    <x:row r="83">
      <x:c r="A83" s="100"/>
      <x:c r="B83" s="124"/>
      <x:c r="C83" s="124"/>
      <x:c r="D83" s="128"/>
      <x:c r="E83" s="128"/>
      <x:c r="F83" s="131"/>
      <x:c r="G83" s="135"/>
      <x:c r="H83" s="149" t="str">
        <x:f>IF(OR(E83="",F83=""),"",F83*(1-IF(G83="",0,G83)))</x:f>
      </x:c>
      <x:c r="I83" s="124"/>
      <x:c r="J83" s="124"/>
    </x:row>
    <x:row r="84">
      <x:c r="A84" s="100"/>
      <x:c r="B84" s="124"/>
      <x:c r="C84" s="124"/>
      <x:c r="D84" s="128"/>
      <x:c r="E84" s="128"/>
      <x:c r="F84" s="131"/>
      <x:c r="G84" s="135"/>
      <x:c r="H84" s="149" t="str">
        <x:f>IF(OR(E84="",F84=""),"",F84*(1-IF(G84="",0,G84)))</x:f>
      </x:c>
      <x:c r="I84" s="124"/>
      <x:c r="J84" s="124"/>
    </x:row>
    <x:row r="85">
      <x:c r="A85" s="100"/>
      <x:c r="B85" s="124"/>
      <x:c r="C85" s="124"/>
      <x:c r="D85" s="128"/>
      <x:c r="E85" s="128"/>
      <x:c r="F85" s="131"/>
      <x:c r="G85" s="135"/>
      <x:c r="H85" s="149" t="str">
        <x:f>IF(OR(E85="",F85=""),"",F85*(1-IF(G85="",0,G85)))</x:f>
      </x:c>
      <x:c r="I85" s="124"/>
      <x:c r="J85" s="124"/>
    </x:row>
    <x:row r="86">
      <x:c r="A86" s="100"/>
      <x:c r="B86" s="124"/>
      <x:c r="C86" s="124"/>
      <x:c r="D86" s="128"/>
      <x:c r="E86" s="128"/>
      <x:c r="F86" s="131"/>
      <x:c r="G86" s="135"/>
      <x:c r="H86" s="149" t="str">
        <x:f>IF(OR(E86="",F86=""),"",F86*(1-IF(G86="",0,G86)))</x:f>
      </x:c>
      <x:c r="I86" s="124"/>
      <x:c r="J86" s="124"/>
    </x:row>
    <x:row r="87">
      <x:c r="A87" s="100"/>
      <x:c r="B87" s="124"/>
      <x:c r="C87" s="124"/>
      <x:c r="D87" s="128"/>
      <x:c r="E87" s="128"/>
      <x:c r="F87" s="131"/>
      <x:c r="G87" s="135"/>
      <x:c r="H87" s="149" t="str">
        <x:f>IF(OR(E87="",F87=""),"",F87*(1-IF(G87="",0,G87)))</x:f>
      </x:c>
      <x:c r="I87" s="124"/>
      <x:c r="J87" s="124"/>
    </x:row>
    <x:row r="88">
      <x:c r="A88" s="100"/>
      <x:c r="B88" s="124"/>
      <x:c r="C88" s="124"/>
      <x:c r="D88" s="128"/>
      <x:c r="E88" s="128"/>
      <x:c r="F88" s="131"/>
      <x:c r="G88" s="135"/>
      <x:c r="H88" s="149" t="str">
        <x:f>IF(OR(E88="",F88=""),"",F88*(1-IF(G88="",0,G88)))</x:f>
      </x:c>
      <x:c r="I88" s="124"/>
      <x:c r="J88" s="124"/>
    </x:row>
    <x:row r="89">
      <x:c r="A89" s="100"/>
      <x:c r="B89" s="124"/>
      <x:c r="C89" s="124"/>
      <x:c r="D89" s="128"/>
      <x:c r="E89" s="128"/>
      <x:c r="F89" s="131"/>
      <x:c r="G89" s="135"/>
      <x:c r="H89" s="149" t="str">
        <x:f>IF(OR(E89="",F89=""),"",F89*(1-IF(G89="",0,G89)))</x:f>
      </x:c>
      <x:c r="I89" s="124"/>
      <x:c r="J89" s="124"/>
    </x:row>
    <x:row r="90">
      <x:c r="A90" s="100"/>
      <x:c r="B90" s="124"/>
      <x:c r="C90" s="124"/>
      <x:c r="D90" s="128"/>
      <x:c r="E90" s="128"/>
      <x:c r="F90" s="131"/>
      <x:c r="G90" s="135"/>
      <x:c r="H90" s="149" t="str">
        <x:f>IF(OR(E90="",F90=""),"",F90*(1-IF(G90="",0,G90)))</x:f>
      </x:c>
      <x:c r="I90" s="124"/>
      <x:c r="J90" s="124"/>
    </x:row>
    <x:row r="91">
      <x:c r="A91" s="100"/>
      <x:c r="B91" s="124"/>
      <x:c r="C91" s="124"/>
      <x:c r="D91" s="128"/>
      <x:c r="E91" s="128"/>
      <x:c r="F91" s="131"/>
      <x:c r="G91" s="135"/>
      <x:c r="H91" s="149" t="str">
        <x:f>IF(OR(E91="",F91=""),"",F91*(1-IF(G91="",0,G91)))</x:f>
      </x:c>
      <x:c r="I91" s="124"/>
      <x:c r="J91" s="124"/>
    </x:row>
    <x:row r="92">
      <x:c r="A92" s="100"/>
      <x:c r="B92" s="124"/>
      <x:c r="C92" s="124"/>
      <x:c r="D92" s="128"/>
      <x:c r="E92" s="128"/>
      <x:c r="F92" s="131"/>
      <x:c r="G92" s="135"/>
      <x:c r="H92" s="149" t="str">
        <x:f>IF(OR(E92="",F92=""),"",F92*(1-IF(G92="",0,G92)))</x:f>
      </x:c>
      <x:c r="I92" s="124"/>
      <x:c r="J92" s="124"/>
    </x:row>
    <x:row r="93">
      <x:c r="A93" s="100"/>
      <x:c r="B93" s="124"/>
      <x:c r="C93" s="124"/>
      <x:c r="D93" s="128"/>
      <x:c r="E93" s="128"/>
      <x:c r="F93" s="131"/>
      <x:c r="G93" s="135"/>
      <x:c r="H93" s="149" t="str">
        <x:f>IF(OR(E93="",F93=""),"",F93*(1-IF(G93="",0,G93)))</x:f>
      </x:c>
      <x:c r="I93" s="124"/>
      <x:c r="J93" s="124"/>
    </x:row>
    <x:row r="94">
      <x:c r="A94" s="100"/>
      <x:c r="B94" s="124"/>
      <x:c r="C94" s="124"/>
      <x:c r="D94" s="128"/>
      <x:c r="E94" s="128"/>
      <x:c r="F94" s="131"/>
      <x:c r="G94" s="135"/>
      <x:c r="H94" s="149" t="str">
        <x:f>IF(OR(E94="",F94=""),"",F94*(1-IF(G94="",0,G94)))</x:f>
      </x:c>
      <x:c r="I94" s="124"/>
      <x:c r="J94" s="124"/>
    </x:row>
    <x:row r="95">
      <x:c r="A95" s="100"/>
      <x:c r="B95" s="124"/>
      <x:c r="C95" s="124"/>
      <x:c r="D95" s="128"/>
      <x:c r="E95" s="128"/>
      <x:c r="F95" s="131"/>
      <x:c r="G95" s="135"/>
      <x:c r="H95" s="149" t="str">
        <x:f>IF(OR(E95="",F95=""),"",F95*(1-IF(G95="",0,G95)))</x:f>
      </x:c>
      <x:c r="I95" s="124"/>
      <x:c r="J95" s="124"/>
    </x:row>
    <x:row r="96">
      <x:c r="A96" s="100"/>
      <x:c r="B96" s="124"/>
      <x:c r="C96" s="124"/>
      <x:c r="D96" s="128"/>
      <x:c r="E96" s="128"/>
      <x:c r="F96" s="131"/>
      <x:c r="G96" s="135"/>
      <x:c r="H96" s="149" t="str">
        <x:f>IF(OR(E96="",F96=""),"",F96*(1-IF(G96="",0,G96)))</x:f>
      </x:c>
      <x:c r="I96" s="124"/>
      <x:c r="J96" s="124"/>
    </x:row>
    <x:row r="97">
      <x:c r="A97" s="100"/>
      <x:c r="B97" s="124"/>
      <x:c r="C97" s="124"/>
      <x:c r="D97" s="128"/>
      <x:c r="E97" s="128"/>
      <x:c r="F97" s="131"/>
      <x:c r="G97" s="135"/>
      <x:c r="H97" s="149" t="str">
        <x:f>IF(OR(E97="",F97=""),"",F97*(1-IF(G97="",0,G97)))</x:f>
      </x:c>
      <x:c r="I97" s="124"/>
      <x:c r="J97" s="124"/>
    </x:row>
    <x:row r="98">
      <x:c r="A98" s="100"/>
      <x:c r="B98" s="124"/>
      <x:c r="C98" s="124"/>
      <x:c r="D98" s="128"/>
      <x:c r="E98" s="128"/>
      <x:c r="F98" s="131"/>
      <x:c r="G98" s="135"/>
      <x:c r="H98" s="149" t="str">
        <x:f>IF(OR(E98="",F98=""),"",F98*(1-IF(G98="",0,G98)))</x:f>
      </x:c>
      <x:c r="I98" s="124"/>
      <x:c r="J98" s="124"/>
    </x:row>
    <x:row r="99">
      <x:c r="A99" s="100"/>
      <x:c r="B99" s="124"/>
      <x:c r="C99" s="124"/>
      <x:c r="D99" s="128"/>
      <x:c r="E99" s="128"/>
      <x:c r="F99" s="131"/>
      <x:c r="G99" s="135"/>
      <x:c r="H99" s="149" t="str">
        <x:f>IF(OR(E99="",F99=""),"",F99*(1-IF(G99="",0,G99)))</x:f>
      </x:c>
      <x:c r="I99" s="124"/>
      <x:c r="J99" s="124"/>
    </x:row>
    <x:row r="100">
      <x:c r="A100" s="100"/>
      <x:c r="B100" s="124"/>
      <x:c r="C100" s="124"/>
      <x:c r="D100" s="128"/>
      <x:c r="E100" s="128"/>
      <x:c r="F100" s="131"/>
      <x:c r="G100" s="135"/>
      <x:c r="H100" s="149" t="str">
        <x:f>IF(OR(E100="",F100=""),"",F100*(1-IF(G100="",0,G100)))</x:f>
      </x:c>
      <x:c r="I100" s="124"/>
      <x:c r="J100" s="124"/>
    </x:row>
    <x:row r="101">
      <x:c r="A101" s="100"/>
      <x:c r="B101" s="124"/>
      <x:c r="C101" s="124"/>
      <x:c r="D101" s="128"/>
      <x:c r="E101" s="128"/>
      <x:c r="F101" s="131"/>
      <x:c r="G101" s="135"/>
      <x:c r="H101" s="149" t="str">
        <x:f>IF(OR(E101="",F101=""),"",F101*(1-IF(G101="",0,G101)))</x:f>
      </x:c>
      <x:c r="I101" s="124"/>
      <x:c r="J101" s="124"/>
    </x:row>
    <x:row r="102">
      <x:c r="A102" s="100"/>
      <x:c r="B102" s="124"/>
      <x:c r="C102" s="124"/>
      <x:c r="D102" s="128"/>
      <x:c r="E102" s="128"/>
      <x:c r="F102" s="131"/>
      <x:c r="G102" s="135"/>
      <x:c r="H102" s="149" t="str">
        <x:f>IF(OR(E102="",F102=""),"",F102*(1-IF(G102="",0,G102)))</x:f>
      </x:c>
      <x:c r="I102" s="124"/>
      <x:c r="J102" s="124"/>
    </x:row>
    <x:row r="103">
      <x:c r="A103" s="100"/>
      <x:c r="B103" s="124"/>
      <x:c r="C103" s="124"/>
      <x:c r="D103" s="128"/>
      <x:c r="E103" s="128"/>
      <x:c r="F103" s="131"/>
      <x:c r="G103" s="135"/>
      <x:c r="H103" s="149" t="str">
        <x:f>IF(OR(E103="",F103=""),"",F103*(1-IF(G103="",0,G103)))</x:f>
      </x:c>
      <x:c r="I103" s="124"/>
      <x:c r="J103" s="124"/>
    </x:row>
    <x:row r="104">
      <x:c r="A104" s="100"/>
      <x:c r="B104" s="124"/>
      <x:c r="C104" s="124"/>
      <x:c r="D104" s="128"/>
      <x:c r="E104" s="128"/>
      <x:c r="F104" s="131"/>
      <x:c r="G104" s="135"/>
      <x:c r="H104" s="149" t="str">
        <x:f>IF(OR(E104="",F104=""),"",F104*(1-IF(G104="",0,G104)))</x:f>
      </x:c>
      <x:c r="I104" s="124"/>
      <x:c r="J104" s="124"/>
    </x:row>
    <x:row r="105">
      <x:c r="A105" s="100"/>
      <x:c r="B105" s="100"/>
      <x:c r="C105" s="100"/>
      <x:c r="D105" s="100"/>
      <x:c r="E105" s="100"/>
      <x:c r="F105" s="100"/>
      <x:c r="G105" s="100"/>
      <x:c r="H105" s="100"/>
      <x:c r="I105" s="100"/>
      <x:c r="J105" s="100"/>
    </x:row>
    <x:row r="106">
      <x:c r="A106" s="100"/>
      <x:c r="B106" s="150" t="str">
        <x:v>Total projetado da carteira</x:v>
      </x:c>
      <x:c r="C106" s="150"/>
      <x:c r="D106" s="150"/>
      <x:c r="E106" s="150"/>
      <x:c r="F106" s="150"/>
      <x:c r="G106" s="150"/>
      <x:c r="H106" s="150" t="n">
        <x:f>SUM(H5:H104)</x:f>
        <x:v>0</x:v>
      </x:c>
      <x:c r="I106" s="100"/>
      <x:c r="J106" s="100"/>
    </x:row>
    <x:row r="107">
      <x:c r="A107" s="100"/>
      <x:c r="B107" s="100"/>
      <x:c r="C107" s="100"/>
      <x:c r="D107" s="100"/>
      <x:c r="E107" s="100"/>
      <x:c r="F107" s="100"/>
      <x:c r="G107" s="100"/>
      <x:c r="H107" s="100"/>
      <x:c r="I107" s="100"/>
      <x:c r="J107" s="100"/>
    </x:row>
    <x:row r="108">
      <x:c r="A108" s="100"/>
      <x:c r="B108" s="100"/>
      <x:c r="C108" s="100"/>
      <x:c r="D108" s="100"/>
      <x:c r="E108" s="100"/>
      <x:c r="F108" s="100"/>
      <x:c r="G108" s="100"/>
      <x:c r="H108" s="100"/>
      <x:c r="I108" s="100"/>
      <x:c r="J108" s="100"/>
    </x:row>
    <x:row r="109">
      <x:c r="A109" s="100"/>
      <x:c r="B109" s="109" t="str">
        <x:v>FP&amp;A nos Bastidores | Modelo educacional para apoio à gestão financeira</x:v>
      </x:c>
      <x:c r="C109" s="109"/>
      <x:c r="D109" s="109"/>
      <x:c r="E109" s="109"/>
      <x:c r="F109" s="109"/>
      <x:c r="G109" s="109"/>
      <x:c r="H109" s="109"/>
      <x:c r="I109" s="109"/>
      <x:c r="J109" s="109"/>
    </x:row>
  </x:sheetData>
  <x:mergeCells>
    <x:mergeCell ref="A1:J1"/>
    <x:mergeCell ref="A2:J2"/>
    <x:mergeCell ref="B106:G106"/>
    <x:mergeCell ref="B109:J109"/>
  </x:mergeCells>
  <x:dataValidations count="2">
    <x:dataValidation type="list" sqref="C5:C104">
      <x:formula1>"Matéria-prima,Serviços,Fretes,Utilidades,Manutenção,Impostos,Outros"</x:formula1>
    </x:dataValidation>
    <x:dataValidation type="list" sqref="I5:I104">
      <x:formula1>"Crítica,Alta,Normal,Baixa"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24" hidden="0" customWidth="1"/>
    <x:col min="4" max="4" width="24" hidden="0" customWidth="1"/>
    <x:col min="5" max="5" width="30" hidden="0" customWidth="1"/>
    <x:col min="6" max="6" width="20" hidden="0" customWidth="1"/>
    <x:col min="7" max="7" width="14" hidden="0" customWidth="1"/>
    <x:col min="8" max="8" width="16" hidden="0" customWidth="1"/>
    <x:col min="9" max="9" width="18" hidden="0" customWidth="1"/>
    <x:col min="10" max="10" width="28" hidden="0" customWidth="1"/>
  </x:cols>
  <x:sheetData>
    <x:row r="1" ht="30" customHeight="1">
      <x:c r="A1" s="153" t="str">
        <x:v>Plano de Ação</x:v>
      </x:c>
      <x:c r="B1" s="153"/>
      <x:c r="C1" s="153"/>
      <x:c r="D1" s="153"/>
      <x:c r="E1" s="153"/>
      <x:c r="F1" s="153"/>
      <x:c r="G1" s="153"/>
      <x:c r="H1" s="153"/>
      <x:c r="I1" s="153"/>
      <x:c r="J1" s="153"/>
    </x:row>
    <x:row r="2" ht="22" customHeight="1">
      <x:c r="A2" s="88" t="str">
        <x:v>Transforme riscos de liquidez em ações com responsável e prazo</x:v>
      </x:c>
      <x:c r="B2" s="88"/>
      <x:c r="C2" s="88"/>
      <x:c r="D2" s="88"/>
      <x:c r="E2" s="88"/>
      <x:c r="F2" s="88"/>
      <x:c r="G2" s="88"/>
      <x:c r="H2" s="88"/>
      <x:c r="I2" s="88"/>
      <x:c r="J2" s="88"/>
    </x:row>
    <x:row r="3">
      <x:c r="A3" s="100"/>
      <x:c r="B3" s="100"/>
      <x:c r="C3" s="100"/>
      <x:c r="D3" s="100"/>
      <x:c r="E3" s="100"/>
      <x:c r="F3" s="100"/>
      <x:c r="G3" s="100"/>
      <x:c r="H3" s="100"/>
      <x:c r="I3" s="100"/>
      <x:c r="J3" s="100"/>
    </x:row>
    <x:row r="4">
      <x:c r="A4" s="100"/>
      <x:c r="B4" s="92" t="str">
        <x:v>Semana</x:v>
      </x:c>
      <x:c r="C4" s="92" t="str">
        <x:v>Risco ou oportunidade</x:v>
      </x:c>
      <x:c r="D4" s="92" t="str">
        <x:v>Causa</x:v>
      </x:c>
      <x:c r="E4" s="92" t="str">
        <x:v>Ação</x:v>
      </x:c>
      <x:c r="F4" s="92" t="str">
        <x:v>Responsável</x:v>
      </x:c>
      <x:c r="G4" s="92" t="str">
        <x:v>Prazo</x:v>
      </x:c>
      <x:c r="H4" s="92" t="str">
        <x:v>Status</x:v>
      </x:c>
      <x:c r="I4" s="92" t="str">
        <x:v>Impacto esperado</x:v>
      </x:c>
      <x:c r="J4" s="92" t="str">
        <x:v>Observações</x:v>
      </x:c>
    </x:row>
    <x:row r="5">
      <x:c r="A5" s="100"/>
      <x:c r="B5" s="128"/>
      <x:c r="C5" s="124"/>
      <x:c r="D5" s="124"/>
      <x:c r="E5" s="124"/>
      <x:c r="F5" s="124"/>
      <x:c r="G5" s="128"/>
      <x:c r="H5" s="124"/>
      <x:c r="I5" s="131"/>
      <x:c r="J5" s="124"/>
    </x:row>
    <x:row r="6">
      <x:c r="A6" s="100"/>
      <x:c r="B6" s="128"/>
      <x:c r="C6" s="124"/>
      <x:c r="D6" s="124"/>
      <x:c r="E6" s="124"/>
      <x:c r="F6" s="124"/>
      <x:c r="G6" s="128"/>
      <x:c r="H6" s="124"/>
      <x:c r="I6" s="131"/>
      <x:c r="J6" s="124"/>
    </x:row>
    <x:row r="7">
      <x:c r="A7" s="100"/>
      <x:c r="B7" s="128"/>
      <x:c r="C7" s="124"/>
      <x:c r="D7" s="124"/>
      <x:c r="E7" s="124"/>
      <x:c r="F7" s="124"/>
      <x:c r="G7" s="128"/>
      <x:c r="H7" s="124"/>
      <x:c r="I7" s="131"/>
      <x:c r="J7" s="124"/>
    </x:row>
    <x:row r="8">
      <x:c r="A8" s="100"/>
      <x:c r="B8" s="128"/>
      <x:c r="C8" s="124"/>
      <x:c r="D8" s="124"/>
      <x:c r="E8" s="124"/>
      <x:c r="F8" s="124"/>
      <x:c r="G8" s="128"/>
      <x:c r="H8" s="124"/>
      <x:c r="I8" s="131"/>
      <x:c r="J8" s="124"/>
    </x:row>
    <x:row r="9">
      <x:c r="A9" s="100"/>
      <x:c r="B9" s="128"/>
      <x:c r="C9" s="124"/>
      <x:c r="D9" s="124"/>
      <x:c r="E9" s="124"/>
      <x:c r="F9" s="124"/>
      <x:c r="G9" s="128"/>
      <x:c r="H9" s="124"/>
      <x:c r="I9" s="131"/>
      <x:c r="J9" s="124"/>
    </x:row>
    <x:row r="10">
      <x:c r="A10" s="100"/>
      <x:c r="B10" s="128"/>
      <x:c r="C10" s="124"/>
      <x:c r="D10" s="124"/>
      <x:c r="E10" s="124"/>
      <x:c r="F10" s="124"/>
      <x:c r="G10" s="128"/>
      <x:c r="H10" s="124"/>
      <x:c r="I10" s="131"/>
      <x:c r="J10" s="124"/>
    </x:row>
    <x:row r="11">
      <x:c r="A11" s="100"/>
      <x:c r="B11" s="128"/>
      <x:c r="C11" s="124"/>
      <x:c r="D11" s="124"/>
      <x:c r="E11" s="124"/>
      <x:c r="F11" s="124"/>
      <x:c r="G11" s="128"/>
      <x:c r="H11" s="124"/>
      <x:c r="I11" s="131"/>
      <x:c r="J11" s="124"/>
    </x:row>
    <x:row r="12">
      <x:c r="A12" s="100"/>
      <x:c r="B12" s="128"/>
      <x:c r="C12" s="124"/>
      <x:c r="D12" s="124"/>
      <x:c r="E12" s="124"/>
      <x:c r="F12" s="124"/>
      <x:c r="G12" s="128"/>
      <x:c r="H12" s="124"/>
      <x:c r="I12" s="131"/>
      <x:c r="J12" s="124"/>
    </x:row>
    <x:row r="13">
      <x:c r="A13" s="100"/>
      <x:c r="B13" s="128"/>
      <x:c r="C13" s="124"/>
      <x:c r="D13" s="124"/>
      <x:c r="E13" s="124"/>
      <x:c r="F13" s="124"/>
      <x:c r="G13" s="128"/>
      <x:c r="H13" s="124"/>
      <x:c r="I13" s="131"/>
      <x:c r="J13" s="124"/>
    </x:row>
    <x:row r="14">
      <x:c r="A14" s="100"/>
      <x:c r="B14" s="128"/>
      <x:c r="C14" s="124"/>
      <x:c r="D14" s="124"/>
      <x:c r="E14" s="124"/>
      <x:c r="F14" s="124"/>
      <x:c r="G14" s="128"/>
      <x:c r="H14" s="124"/>
      <x:c r="I14" s="131"/>
      <x:c r="J14" s="124"/>
    </x:row>
    <x:row r="15">
      <x:c r="A15" s="100"/>
      <x:c r="B15" s="128"/>
      <x:c r="C15" s="124"/>
      <x:c r="D15" s="124"/>
      <x:c r="E15" s="124"/>
      <x:c r="F15" s="124"/>
      <x:c r="G15" s="128"/>
      <x:c r="H15" s="124"/>
      <x:c r="I15" s="131"/>
      <x:c r="J15" s="124"/>
    </x:row>
    <x:row r="16">
      <x:c r="A16" s="100"/>
      <x:c r="B16" s="128"/>
      <x:c r="C16" s="124"/>
      <x:c r="D16" s="124"/>
      <x:c r="E16" s="124"/>
      <x:c r="F16" s="124"/>
      <x:c r="G16" s="128"/>
      <x:c r="H16" s="124"/>
      <x:c r="I16" s="131"/>
      <x:c r="J16" s="124"/>
    </x:row>
    <x:row r="17">
      <x:c r="A17" s="100"/>
      <x:c r="B17" s="128"/>
      <x:c r="C17" s="124"/>
      <x:c r="D17" s="124"/>
      <x:c r="E17" s="124"/>
      <x:c r="F17" s="124"/>
      <x:c r="G17" s="128"/>
      <x:c r="H17" s="124"/>
      <x:c r="I17" s="131"/>
      <x:c r="J17" s="124"/>
    </x:row>
    <x:row r="18">
      <x:c r="A18" s="100"/>
      <x:c r="B18" s="128"/>
      <x:c r="C18" s="124"/>
      <x:c r="D18" s="124"/>
      <x:c r="E18" s="124"/>
      <x:c r="F18" s="124"/>
      <x:c r="G18" s="128"/>
      <x:c r="H18" s="124"/>
      <x:c r="I18" s="131"/>
      <x:c r="J18" s="124"/>
    </x:row>
    <x:row r="19">
      <x:c r="A19" s="100"/>
      <x:c r="B19" s="128"/>
      <x:c r="C19" s="124"/>
      <x:c r="D19" s="124"/>
      <x:c r="E19" s="124"/>
      <x:c r="F19" s="124"/>
      <x:c r="G19" s="128"/>
      <x:c r="H19" s="124"/>
      <x:c r="I19" s="131"/>
      <x:c r="J19" s="124"/>
    </x:row>
    <x:row r="20">
      <x:c r="A20" s="100"/>
      <x:c r="B20" s="128"/>
      <x:c r="C20" s="124"/>
      <x:c r="D20" s="124"/>
      <x:c r="E20" s="124"/>
      <x:c r="F20" s="124"/>
      <x:c r="G20" s="128"/>
      <x:c r="H20" s="124"/>
      <x:c r="I20" s="131"/>
      <x:c r="J20" s="124"/>
    </x:row>
    <x:row r="21">
      <x:c r="A21" s="100"/>
      <x:c r="B21" s="128"/>
      <x:c r="C21" s="124"/>
      <x:c r="D21" s="124"/>
      <x:c r="E21" s="124"/>
      <x:c r="F21" s="124"/>
      <x:c r="G21" s="128"/>
      <x:c r="H21" s="124"/>
      <x:c r="I21" s="131"/>
      <x:c r="J21" s="124"/>
    </x:row>
    <x:row r="22">
      <x:c r="A22" s="100"/>
      <x:c r="B22" s="128"/>
      <x:c r="C22" s="124"/>
      <x:c r="D22" s="124"/>
      <x:c r="E22" s="124"/>
      <x:c r="F22" s="124"/>
      <x:c r="G22" s="128"/>
      <x:c r="H22" s="124"/>
      <x:c r="I22" s="131"/>
      <x:c r="J22" s="124"/>
    </x:row>
    <x:row r="23">
      <x:c r="A23" s="100"/>
      <x:c r="B23" s="128"/>
      <x:c r="C23" s="124"/>
      <x:c r="D23" s="124"/>
      <x:c r="E23" s="124"/>
      <x:c r="F23" s="124"/>
      <x:c r="G23" s="128"/>
      <x:c r="H23" s="124"/>
      <x:c r="I23" s="131"/>
      <x:c r="J23" s="124"/>
    </x:row>
    <x:row r="24">
      <x:c r="A24" s="100"/>
      <x:c r="B24" s="128"/>
      <x:c r="C24" s="124"/>
      <x:c r="D24" s="124"/>
      <x:c r="E24" s="124"/>
      <x:c r="F24" s="124"/>
      <x:c r="G24" s="128"/>
      <x:c r="H24" s="124"/>
      <x:c r="I24" s="131"/>
      <x:c r="J24" s="124"/>
    </x:row>
    <x:row r="25">
      <x:c r="A25" s="100"/>
      <x:c r="B25" s="128"/>
      <x:c r="C25" s="124"/>
      <x:c r="D25" s="124"/>
      <x:c r="E25" s="124"/>
      <x:c r="F25" s="124"/>
      <x:c r="G25" s="128"/>
      <x:c r="H25" s="124"/>
      <x:c r="I25" s="131"/>
      <x:c r="J25" s="124"/>
    </x:row>
    <x:row r="26">
      <x:c r="A26" s="100"/>
      <x:c r="B26" s="128"/>
      <x:c r="C26" s="124"/>
      <x:c r="D26" s="124"/>
      <x:c r="E26" s="124"/>
      <x:c r="F26" s="124"/>
      <x:c r="G26" s="128"/>
      <x:c r="H26" s="124"/>
      <x:c r="I26" s="131"/>
      <x:c r="J26" s="124"/>
    </x:row>
    <x:row r="27">
      <x:c r="A27" s="100"/>
      <x:c r="B27" s="128"/>
      <x:c r="C27" s="124"/>
      <x:c r="D27" s="124"/>
      <x:c r="E27" s="124"/>
      <x:c r="F27" s="124"/>
      <x:c r="G27" s="128"/>
      <x:c r="H27" s="124"/>
      <x:c r="I27" s="131"/>
      <x:c r="J27" s="124"/>
    </x:row>
    <x:row r="28">
      <x:c r="A28" s="100"/>
      <x:c r="B28" s="128"/>
      <x:c r="C28" s="124"/>
      <x:c r="D28" s="124"/>
      <x:c r="E28" s="124"/>
      <x:c r="F28" s="124"/>
      <x:c r="G28" s="128"/>
      <x:c r="H28" s="124"/>
      <x:c r="I28" s="131"/>
      <x:c r="J28" s="124"/>
    </x:row>
    <x:row r="29">
      <x:c r="A29" s="100"/>
      <x:c r="B29" s="128"/>
      <x:c r="C29" s="124"/>
      <x:c r="D29" s="124"/>
      <x:c r="E29" s="124"/>
      <x:c r="F29" s="124"/>
      <x:c r="G29" s="128"/>
      <x:c r="H29" s="124"/>
      <x:c r="I29" s="131"/>
      <x:c r="J29" s="124"/>
    </x:row>
    <x:row r="30">
      <x:c r="A30" s="100"/>
      <x:c r="B30" s="128"/>
      <x:c r="C30" s="124"/>
      <x:c r="D30" s="124"/>
      <x:c r="E30" s="124"/>
      <x:c r="F30" s="124"/>
      <x:c r="G30" s="128"/>
      <x:c r="H30" s="124"/>
      <x:c r="I30" s="131"/>
      <x:c r="J30" s="124"/>
    </x:row>
    <x:row r="31">
      <x:c r="A31" s="100"/>
      <x:c r="B31" s="128"/>
      <x:c r="C31" s="124"/>
      <x:c r="D31" s="124"/>
      <x:c r="E31" s="124"/>
      <x:c r="F31" s="124"/>
      <x:c r="G31" s="128"/>
      <x:c r="H31" s="124"/>
      <x:c r="I31" s="131"/>
      <x:c r="J31" s="124"/>
    </x:row>
    <x:row r="32">
      <x:c r="A32" s="100"/>
      <x:c r="B32" s="128"/>
      <x:c r="C32" s="124"/>
      <x:c r="D32" s="124"/>
      <x:c r="E32" s="124"/>
      <x:c r="F32" s="124"/>
      <x:c r="G32" s="128"/>
      <x:c r="H32" s="124"/>
      <x:c r="I32" s="131"/>
      <x:c r="J32" s="124"/>
    </x:row>
    <x:row r="33">
      <x:c r="A33" s="100"/>
      <x:c r="B33" s="128"/>
      <x:c r="C33" s="124"/>
      <x:c r="D33" s="124"/>
      <x:c r="E33" s="124"/>
      <x:c r="F33" s="124"/>
      <x:c r="G33" s="128"/>
      <x:c r="H33" s="124"/>
      <x:c r="I33" s="131"/>
      <x:c r="J33" s="124"/>
    </x:row>
    <x:row r="34">
      <x:c r="A34" s="100"/>
      <x:c r="B34" s="128"/>
      <x:c r="C34" s="124"/>
      <x:c r="D34" s="124"/>
      <x:c r="E34" s="124"/>
      <x:c r="F34" s="124"/>
      <x:c r="G34" s="128"/>
      <x:c r="H34" s="124"/>
      <x:c r="I34" s="131"/>
      <x:c r="J34" s="124"/>
    </x:row>
    <x:row r="35">
      <x:c r="A35" s="100"/>
      <x:c r="B35" s="100"/>
      <x:c r="C35" s="100"/>
      <x:c r="D35" s="100"/>
      <x:c r="E35" s="100"/>
      <x:c r="F35" s="100"/>
      <x:c r="G35" s="100"/>
      <x:c r="H35" s="100"/>
      <x:c r="I35" s="100"/>
      <x:c r="J35" s="100"/>
    </x:row>
    <x:row r="36">
      <x:c r="A36" s="100"/>
      <x:c r="B36" s="108" t="str">
        <x:v>Ritual semanal sugerido
1. Atualizar as carteiras de recebimentos e pagamentos. 2. Revisar as premissas do cenário. 3. Identificar semanas abaixo do caixa mínimo. 4. Definir ações, responsáveis e prazos. 5. Registrar decisões e acompanhar sua execução.</x:v>
      </x:c>
      <x:c r="C36" s="108"/>
      <x:c r="D36" s="108"/>
      <x:c r="E36" s="108"/>
      <x:c r="F36" s="108"/>
      <x:c r="G36" s="108"/>
      <x:c r="H36" s="108"/>
      <x:c r="I36" s="108"/>
      <x:c r="J36" s="108"/>
    </x:row>
    <x:row r="37">
      <x:c r="A37" s="100"/>
      <x:c r="B37" s="108"/>
      <x:c r="C37" s="108"/>
      <x:c r="D37" s="108"/>
      <x:c r="E37" s="108"/>
      <x:c r="F37" s="108"/>
      <x:c r="G37" s="108"/>
      <x:c r="H37" s="108"/>
      <x:c r="I37" s="108"/>
      <x:c r="J37" s="108"/>
    </x:row>
    <x:row r="38">
      <x:c r="A38" s="100"/>
      <x:c r="B38" s="108"/>
      <x:c r="C38" s="108"/>
      <x:c r="D38" s="108"/>
      <x:c r="E38" s="108"/>
      <x:c r="F38" s="108"/>
      <x:c r="G38" s="108"/>
      <x:c r="H38" s="108"/>
      <x:c r="I38" s="108"/>
      <x:c r="J38" s="108"/>
    </x:row>
    <x:row r="39">
      <x:c r="A39" s="100"/>
      <x:c r="B39" s="108"/>
      <x:c r="C39" s="108"/>
      <x:c r="D39" s="108"/>
      <x:c r="E39" s="108"/>
      <x:c r="F39" s="108"/>
      <x:c r="G39" s="108"/>
      <x:c r="H39" s="108"/>
      <x:c r="I39" s="108"/>
      <x:c r="J39" s="108"/>
    </x:row>
    <x:row r="40">
      <x:c r="A40" s="100"/>
      <x:c r="B40" s="100"/>
      <x:c r="C40" s="100"/>
      <x:c r="D40" s="100"/>
      <x:c r="E40" s="100"/>
      <x:c r="F40" s="100"/>
      <x:c r="G40" s="100"/>
      <x:c r="H40" s="100"/>
      <x:c r="I40" s="100"/>
      <x:c r="J40" s="100"/>
    </x:row>
    <x:row r="41">
      <x:c r="A41" s="100"/>
      <x:c r="B41" s="100"/>
      <x:c r="C41" s="100"/>
      <x:c r="D41" s="100"/>
      <x:c r="E41" s="100"/>
      <x:c r="F41" s="100"/>
      <x:c r="G41" s="100"/>
      <x:c r="H41" s="100"/>
      <x:c r="I41" s="100"/>
      <x:c r="J41" s="100"/>
    </x:row>
    <x:row r="42">
      <x:c r="A42" s="100"/>
      <x:c r="B42" s="109" t="str">
        <x:v>FP&amp;A nos Bastidores | Modelo educacional para apoio à gestão financeira</x:v>
      </x:c>
      <x:c r="C42" s="109"/>
      <x:c r="D42" s="109"/>
      <x:c r="E42" s="109"/>
      <x:c r="F42" s="109"/>
      <x:c r="G42" s="109"/>
      <x:c r="H42" s="109"/>
      <x:c r="I42" s="109"/>
      <x:c r="J42" s="109"/>
    </x:row>
  </x:sheetData>
  <x:mergeCells>
    <x:mergeCell ref="A1:J1"/>
    <x:mergeCell ref="A2:J2"/>
    <x:mergeCell ref="B36:J39"/>
    <x:mergeCell ref="B42:J42"/>
  </x:mergeCells>
  <x:dataValidations count="1">
    <x:dataValidation type="list" sqref="H5:H34">
      <x:formula1>"Não iniciado,Em andamento,Concluído,Cancelado"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153" t="str">
        <x:v>Como usar este modelo</x:v>
      </x:c>
      <x:c r="B1" s="153"/>
      <x:c r="C1" s="153"/>
      <x:c r="D1" s="153"/>
      <x:c r="E1" s="153"/>
      <x:c r="F1" s="153"/>
      <x:c r="G1" s="153"/>
      <x:c r="H1" s="153"/>
    </x:row>
    <x:row r="2" ht="22" customHeight="1">
      <x:c r="A2" s="88" t="str">
        <x:v>Forecast de Caixa de 13 Semanas | FP&amp;A nos Bastidores</x:v>
      </x:c>
      <x:c r="B2" s="88"/>
      <x:c r="C2" s="88"/>
      <x:c r="D2" s="88"/>
      <x:c r="E2" s="88"/>
      <x:c r="F2" s="88"/>
      <x:c r="G2" s="88"/>
      <x:c r="H2" s="88"/>
    </x:row>
    <x:row r="3">
      <x:c r="A3" s="100"/>
      <x:c r="B3" s="100"/>
      <x:c r="C3" s="100"/>
      <x:c r="D3" s="100"/>
      <x:c r="E3" s="100"/>
      <x:c r="F3" s="100"/>
      <x:c r="G3" s="100"/>
      <x:c r="H3" s="100"/>
    </x:row>
    <x:row r="4" ht="22" customHeight="1">
      <x:c r="A4" s="100"/>
      <x:c r="B4" s="110" t="str">
        <x:v>Fluxo de utilização</x:v>
      </x:c>
      <x:c r="C4" s="110"/>
      <x:c r="D4" s="110"/>
      <x:c r="E4" s="110"/>
      <x:c r="F4" s="110"/>
      <x:c r="G4" s="110"/>
      <x:c r="H4" s="110"/>
    </x:row>
    <x:row r="5">
      <x:c r="A5" s="100"/>
      <x:c r="B5" s="100"/>
      <x:c r="C5" s="100"/>
      <x:c r="D5" s="100"/>
      <x:c r="E5" s="100"/>
      <x:c r="F5" s="100"/>
      <x:c r="G5" s="100"/>
      <x:c r="H5" s="100"/>
    </x:row>
    <x:row r="6">
      <x:c r="A6" s="100"/>
      <x:c r="B6" s="101" t="str">
        <x:v>1. Configuração</x:v>
      </x:c>
      <x:c r="C6" s="108" t="str">
        <x:v>Defina empresa, data inicial, caixa mínimo e cenário.
Registre valores e datas esperadas de recebimento.
Registre pagamentos, prioridade e flexibilidade.
Preencha os demais recebimentos e pagamentos semanais.
Analise o menor saldo, as semanas críticas e a projeção final.
Converta riscos e oportunidades em ações acompanháveis.</x:v>
      </x:c>
      <x:c r="D6" s="108"/>
      <x:c r="E6" s="108"/>
      <x:c r="F6" s="108"/>
      <x:c r="G6" s="108"/>
      <x:c r="H6" s="108"/>
    </x:row>
    <x:row r="7">
      <x:c r="A7" s="100"/>
      <x:c r="B7" s="101" t="str">
        <x:v>2. Contas a Receber</x:v>
      </x:c>
      <x:c r="C7" s="108"/>
      <x:c r="D7" s="108"/>
      <x:c r="E7" s="108"/>
      <x:c r="F7" s="108"/>
      <x:c r="G7" s="108"/>
      <x:c r="H7" s="108"/>
    </x:row>
    <x:row r="8">
      <x:c r="A8" s="100"/>
      <x:c r="B8" s="101" t="str">
        <x:v>3. Contas a Pagar</x:v>
      </x:c>
      <x:c r="C8" s="108"/>
      <x:c r="D8" s="108"/>
      <x:c r="E8" s="108"/>
      <x:c r="F8" s="108"/>
      <x:c r="G8" s="108"/>
      <x:c r="H8" s="108"/>
    </x:row>
    <x:row r="9">
      <x:c r="A9" s="100"/>
      <x:c r="B9" s="101" t="str">
        <x:v>4. Forecast 13S</x:v>
      </x:c>
      <x:c r="C9" s="108"/>
      <x:c r="D9" s="108"/>
      <x:c r="E9" s="108"/>
      <x:c r="F9" s="108"/>
      <x:c r="G9" s="108"/>
      <x:c r="H9" s="108"/>
    </x:row>
    <x:row r="10">
      <x:c r="A10" s="100"/>
      <x:c r="B10" s="101" t="str">
        <x:v>5. Dashboard</x:v>
      </x:c>
      <x:c r="C10" s="108"/>
      <x:c r="D10" s="108"/>
      <x:c r="E10" s="108"/>
      <x:c r="F10" s="108"/>
      <x:c r="G10" s="108"/>
      <x:c r="H10" s="108"/>
    </x:row>
    <x:row r="11">
      <x:c r="A11" s="100"/>
      <x:c r="B11" s="101" t="str">
        <x:v>6. Plano de Ação</x:v>
      </x:c>
      <x:c r="C11" s="108"/>
      <x:c r="D11" s="108"/>
      <x:c r="E11" s="108"/>
      <x:c r="F11" s="108"/>
      <x:c r="G11" s="108"/>
      <x:c r="H11" s="108"/>
    </x:row>
    <x:row r="12">
      <x:c r="A12" s="100"/>
      <x:c r="B12" s="100"/>
      <x:c r="C12" s="100"/>
      <x:c r="D12" s="100"/>
      <x:c r="E12" s="100"/>
      <x:c r="F12" s="100"/>
      <x:c r="G12" s="100"/>
      <x:c r="H12" s="100"/>
    </x:row>
    <x:row r="13">
      <x:c r="A13" s="100"/>
      <x:c r="B13" s="100"/>
      <x:c r="C13" s="100"/>
      <x:c r="D13" s="100"/>
      <x:c r="E13" s="100"/>
      <x:c r="F13" s="100"/>
      <x:c r="G13" s="100"/>
      <x:c r="H13" s="100"/>
    </x:row>
    <x:row r="14" ht="22" customHeight="1">
      <x:c r="A14" s="100"/>
      <x:c r="B14" s="107" t="str">
        <x:v>Convenções</x:v>
      </x:c>
      <x:c r="C14" s="107"/>
      <x:c r="D14" s="107"/>
      <x:c r="E14" s="107"/>
      <x:c r="F14" s="107"/>
      <x:c r="G14" s="107"/>
      <x:c r="H14" s="107"/>
    </x:row>
    <x:row r="15">
      <x:c r="A15" s="100"/>
      <x:c r="B15" s="100"/>
      <x:c r="C15" s="100"/>
      <x:c r="D15" s="100"/>
      <x:c r="E15" s="100"/>
      <x:c r="F15" s="100"/>
      <x:c r="G15" s="100"/>
      <x:c r="H15" s="100"/>
    </x:row>
    <x:row r="16">
      <x:c r="A16" s="100"/>
      <x:c r="B16" s="108" t="str">
        <x:v>Células amarelas e fonte azul: preenchimento pelo usuário.
Fonte verde: vínculo entre abas.
Valores de pagamentos devem ser informados como positivos.
Probabilidade de recebimento reduz o valor ponderado da carteira.
Flexibilidade reduz o pagamento projetado e deve refletir somente negociações plausíveis.</x:v>
      </x:c>
      <x:c r="C16" s="108"/>
      <x:c r="D16" s="108"/>
      <x:c r="E16" s="108"/>
      <x:c r="F16" s="108"/>
      <x:c r="G16" s="108"/>
      <x:c r="H16" s="108"/>
    </x:row>
    <x:row r="17">
      <x:c r="A17" s="100"/>
      <x:c r="B17" s="108"/>
      <x:c r="C17" s="108"/>
      <x:c r="D17" s="108"/>
      <x:c r="E17" s="108"/>
      <x:c r="F17" s="108"/>
      <x:c r="G17" s="108"/>
      <x:c r="H17" s="108"/>
    </x:row>
    <x:row r="18">
      <x:c r="A18" s="100"/>
      <x:c r="B18" s="108"/>
      <x:c r="C18" s="108"/>
      <x:c r="D18" s="108"/>
      <x:c r="E18" s="108"/>
      <x:c r="F18" s="108"/>
      <x:c r="G18" s="108"/>
      <x:c r="H18" s="108"/>
    </x:row>
    <x:row r="19">
      <x:c r="A19" s="100"/>
      <x:c r="B19" s="108"/>
      <x:c r="C19" s="108"/>
      <x:c r="D19" s="108"/>
      <x:c r="E19" s="108"/>
      <x:c r="F19" s="108"/>
      <x:c r="G19" s="108"/>
      <x:c r="H19" s="108"/>
    </x:row>
    <x:row r="20">
      <x:c r="A20" s="100"/>
      <x:c r="B20" s="108"/>
      <x:c r="C20" s="108"/>
      <x:c r="D20" s="108"/>
      <x:c r="E20" s="108"/>
      <x:c r="F20" s="108"/>
      <x:c r="G20" s="108"/>
      <x:c r="H20" s="108"/>
    </x:row>
    <x:row r="21">
      <x:c r="A21" s="100"/>
      <x:c r="B21" s="100"/>
      <x:c r="C21" s="100"/>
      <x:c r="D21" s="100"/>
      <x:c r="E21" s="100"/>
      <x:c r="F21" s="100"/>
      <x:c r="G21" s="100"/>
      <x:c r="H21" s="100"/>
    </x:row>
    <x:row r="22">
      <x:c r="A22" s="100"/>
      <x:c r="B22" s="100"/>
      <x:c r="C22" s="100"/>
      <x:c r="D22" s="100"/>
      <x:c r="E22" s="100"/>
      <x:c r="F22" s="100"/>
      <x:c r="G22" s="100"/>
      <x:c r="H22" s="100"/>
    </x:row>
    <x:row r="23" ht="22" customHeight="1">
      <x:c r="A23" s="100"/>
      <x:c r="B23" s="110" t="str">
        <x:v>Limites do modelo</x:v>
      </x:c>
      <x:c r="C23" s="110"/>
      <x:c r="D23" s="110"/>
      <x:c r="E23" s="110"/>
      <x:c r="F23" s="110"/>
      <x:c r="G23" s="110"/>
      <x:c r="H23" s="110"/>
    </x:row>
    <x:row r="24">
      <x:c r="A24" s="100"/>
      <x:c r="B24" s="100"/>
      <x:c r="C24" s="100"/>
      <x:c r="D24" s="100"/>
      <x:c r="E24" s="100"/>
      <x:c r="F24" s="100"/>
      <x:c r="G24" s="100"/>
      <x:c r="H24" s="100"/>
    </x:row>
    <x:row r="25">
      <x:c r="A25" s="100"/>
      <x:c r="B25" s="152" t="str">
        <x:v>Este modelo apoia o planejamento e não substitui conciliações bancárias, políticas de crédito, controles contábeis ou validações fiscais. Revise as premissas semanalmente e mantenha evidências para os valores mais relevantes.</x:v>
      </x:c>
      <x:c r="C25" s="152"/>
      <x:c r="D25" s="152"/>
      <x:c r="E25" s="152"/>
      <x:c r="F25" s="152"/>
      <x:c r="G25" s="152"/>
      <x:c r="H25" s="152"/>
    </x:row>
    <x:row r="26">
      <x:c r="A26" s="100"/>
      <x:c r="B26" s="152"/>
      <x:c r="C26" s="152"/>
      <x:c r="D26" s="152"/>
      <x:c r="E26" s="152"/>
      <x:c r="F26" s="152"/>
      <x:c r="G26" s="152"/>
      <x:c r="H26" s="152"/>
    </x:row>
    <x:row r="27">
      <x:c r="A27" s="100"/>
      <x:c r="B27" s="152"/>
      <x:c r="C27" s="152"/>
      <x:c r="D27" s="152"/>
      <x:c r="E27" s="152"/>
      <x:c r="F27" s="152"/>
      <x:c r="G27" s="152"/>
      <x:c r="H27" s="152"/>
    </x:row>
    <x:row r="28">
      <x:c r="A28" s="100"/>
      <x:c r="B28" s="152"/>
      <x:c r="C28" s="152"/>
      <x:c r="D28" s="152"/>
      <x:c r="E28" s="152"/>
      <x:c r="F28" s="152"/>
      <x:c r="G28" s="152"/>
      <x:c r="H28" s="152"/>
    </x:row>
    <x:row r="29">
      <x:c r="A29" s="100"/>
      <x:c r="B29" s="100"/>
      <x:c r="C29" s="100"/>
      <x:c r="D29" s="100"/>
      <x:c r="E29" s="100"/>
      <x:c r="F29" s="100"/>
      <x:c r="G29" s="100"/>
      <x:c r="H29" s="100"/>
    </x:row>
    <x:row r="30">
      <x:c r="A30" s="100"/>
      <x:c r="B30" s="100"/>
      <x:c r="C30" s="100"/>
      <x:c r="D30" s="100"/>
      <x:c r="E30" s="100"/>
      <x:c r="F30" s="100"/>
      <x:c r="G30" s="100"/>
      <x:c r="H30" s="100"/>
    </x:row>
    <x:row r="31">
      <x:c r="A31" s="100"/>
      <x:c r="B31" s="109" t="str">
        <x:v>FP&amp;A nos Bastidores | Modelo educacional para apoio à gestão financeira</x:v>
      </x:c>
      <x:c r="C31" s="109"/>
      <x:c r="D31" s="109"/>
      <x:c r="E31" s="109"/>
      <x:c r="F31" s="109"/>
      <x:c r="G31" s="109"/>
      <x:c r="H31" s="109"/>
    </x:row>
  </x:sheetData>
  <x:mergeCells>
    <x:mergeCell ref="A1:H1"/>
    <x:mergeCell ref="A2:H2"/>
    <x:mergeCell ref="B4:H4"/>
    <x:mergeCell ref="C6:H11"/>
    <x:mergeCell ref="B14:H14"/>
    <x:mergeCell ref="B16:H20"/>
    <x:mergeCell ref="B23:H23"/>
    <x:mergeCell ref="B25:H28"/>
    <x:mergeCell ref="B31:H31"/>
  </x:mergeCells>
  <x:pageMargins left="0.7" right="0.7" top="0.75" bottom="0.75" header="0.3" footer="0.3"/>
</x:worksheet>
</file>