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631b182b4482b" /><Relationship Id="rIdCoreProps" Type="http://schemas.openxmlformats.org/package/2006/relationships/metadata/core-properties" Target="docProps/core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são Geral" sheetId="1" r:id="R81012dba64d64ced"/>
    <x:sheet xmlns:r="http://schemas.openxmlformats.org/officeDocument/2006/relationships" name="Premissas" sheetId="2" r:id="R4dc534bbf8e2430e"/>
    <x:sheet xmlns:r="http://schemas.openxmlformats.org/officeDocument/2006/relationships" name="DRE" sheetId="3" r:id="R5d636b566b874918"/>
    <x:sheet xmlns:r="http://schemas.openxmlformats.org/officeDocument/2006/relationships" name="BP" sheetId="4" r:id="Rfe97d493a6d040ba"/>
    <x:sheet xmlns:r="http://schemas.openxmlformats.org/officeDocument/2006/relationships" name="Fluxo de Caixa" sheetId="5" r:id="Rc6c9f23ecf8446fa"/>
    <x:sheet xmlns:r="http://schemas.openxmlformats.org/officeDocument/2006/relationships" name="Checks" sheetId="6" r:id="R70d955c4a8204065"/>
    <x:sheet xmlns:r="http://schemas.openxmlformats.org/officeDocument/2006/relationships" name="Leia-me" sheetId="7" r:id="R87785b42e21c4a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[Red](#,##0);-"/>
    <x:numFmt numFmtId="201" formatCode="0"/>
    <x:numFmt numFmtId="202" formatCode="0.00"/>
    <x:numFmt numFmtId="203" formatCode="0.0%;[Red](0.0%);-"/>
  </x:numFmts>
  <x:fonts count="18">
    <x:font>
      <x:sz val="11"/>
      <x:name val="Carlito"/>
    </x:font>
    <x:font>
      <x:b/>
      <x:sz val="18"/>
      <x:color rgb="FFFFFFFF"/>
      <x:name val="Carlito"/>
    </x:font>
    <x:font>
      <x:i/>
      <x:sz val="10"/>
      <x:color rgb="FF595959"/>
      <x:name val="Carlito"/>
    </x:font>
    <x:font>
      <x:b/>
      <x:sz val="11"/>
      <x:color rgb="FFFFFFFF"/>
      <x:name val="Carlito"/>
    </x:font>
    <x:font>
      <x:sz val="11"/>
      <x:color rgb="FF0070C0"/>
      <x:name val="Carlito"/>
    </x:font>
    <x:font>
      <x:sz val="11"/>
      <x:color rgb="FF595959"/>
      <x:name val="Carlito"/>
    </x:font>
    <x:font>
      <x:b/>
      <x:sz val="11"/>
      <x:color rgb="FF17365D"/>
      <x:name val="Carlito"/>
    </x:font>
    <x:font>
      <x:b/>
      <x:sz val="11"/>
      <x:color rgb="FF000000"/>
      <x:name val="Carlito"/>
    </x:font>
    <x:font>
      <x:sz val="11"/>
      <x:color rgb="FF548235"/>
      <x:name val="Carlito"/>
    </x:font>
    <x:font>
      <x:b/>
      <x:sz val="11"/>
      <x:color rgb="FFC00000"/>
      <x:name val="Carlito"/>
    </x:font>
    <x:font>
      <x:b/>
      <x:sz val="11"/>
      <x:name val="Carlito"/>
    </x:font>
    <x:font>
      <x:i/>
      <x:sz val="11"/>
      <x:color rgb="FF595959"/>
      <x:name val="Carlito"/>
    </x:font>
    <x:font>
      <x:b/>
      <x:sz val="10"/>
      <x:color rgb="FF000000"/>
      <x:name val="Aptos"/>
    </x:font>
    <x:font>
      <x:b/>
      <x:sz val="10"/>
      <x:color rgb="FFFFFFFF"/>
      <x:name val="Aptos Display"/>
    </x:font>
    <x:font>
      <x:i/>
      <x:sz val="10"/>
      <x:color rgb="FFFFFFFF"/>
      <x:name val="Aptos Display"/>
    </x:font>
    <x:font>
      <x:b/>
      <x:sz val="18"/>
      <x:color rgb="FFFFFFFF"/>
      <x:name val="Aptos Display"/>
    </x:font>
    <x:font>
      <x:i/>
      <x:sz val="10"/>
      <x:color rgb="FF595959"/>
      <x:name val="Aptos"/>
    </x:font>
    <x:font>
      <x:b/>
      <x:i/>
      <x:sz val="9"/>
      <x:color rgb="FF595959"/>
      <x:name val="Aptos"/>
    </x:font>
  </x:fonts>
  <x:fills count="11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2F8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F7F9FB"/>
      </x:patternFill>
    </x:fill>
    <x:fill>
      <x:patternFill patternType="solid">
        <x:fgColor rgb="FFE7E6E6"/>
      </x:patternFill>
    </x:fill>
    <x:fill>
      <x:patternFill patternType="solid">
        <x:fgColor rgb="FFE2F0D9"/>
      </x:patternFill>
    </x:fill>
    <x:fill>
      <x:patternFill patternType="solid">
        <x:fgColor rgb="FFFCE4D6"/>
      </x:patternFill>
    </x:fill>
    <x:fill>
      <x:patternFill patternType="solid">
        <x:fgColor rgb="FF0F6B78"/>
      </x:patternFill>
    </x:fill>
  </x:fills>
  <x:borders count="12">
    <x:border/>
    <x:border>
      <x:left style="thin">
        <x:color rgb="FFE7E6E6"/>
      </x:left>
      <x:top style="thin">
        <x:color rgb="FFE7E6E6"/>
      </x:top>
    </x:border>
    <x:border>
      <x:top style="thin">
        <x:color rgb="FFE7E6E6"/>
      </x:top>
    </x:border>
    <x:border>
      <x:right style="thin">
        <x:color rgb="FFE7E6E6"/>
      </x:right>
      <x:top style="thin">
        <x:color rgb="FFE7E6E6"/>
      </x:top>
    </x:border>
    <x:border>
      <x:left style="thin">
        <x:color rgb="FFE7E6E6"/>
      </x:left>
    </x:border>
    <x:border>
      <x:right style="thin">
        <x:color rgb="FFE7E6E6"/>
      </x:right>
    </x:border>
    <x:border>
      <x:left style="thin">
        <x:color rgb="FFE7E6E6"/>
      </x:left>
      <x:bottom style="thin">
        <x:color rgb="FFE7E6E6"/>
      </x:bottom>
    </x:border>
    <x:border>
      <x:bottom style="thin">
        <x:color rgb="FFE7E6E6"/>
      </x:bottom>
    </x:border>
    <x:border>
      <x:right style="thin">
        <x:color rgb="FFE7E6E6"/>
      </x:right>
      <x:bottom style="thin">
        <x:color rgb="FFE7E6E6"/>
      </x:bottom>
    </x:border>
    <x:border>
      <x:bottom style="thin">
        <x:color rgb="FF17365D"/>
      </x:bottom>
    </x:border>
    <x:border>
      <x:top style="thin">
        <x:color rgb="FF1F4E78"/>
      </x:top>
    </x:border>
    <x:border>
      <x:bottom style="hair">
        <x:color rgb="FFD9D9D9"/>
      </x:bottom>
    </x:border>
  </x:borders>
  <x:cellStyleXfs count="1">
    <x:xf numFmtId="0" fontId="0" fillId="0" borderId="0"/>
  </x:cellStyleXfs>
  <x:cellXfs count="9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201" fontId="4" fillId="5" borderId="0" xfId="0" applyNumberFormat="1" applyFont="1" applyFill="1" applyBorder="1"/>
    <x:xf numFmtId="202" fontId="4" fillId="5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0" fontId="5" fillId="6" borderId="7" xfId="0" applyNumberFormat="1" applyFont="1" applyFill="1" applyBorder="1"/>
    <x:xf numFmtId="0" fontId="5" fillId="6" borderId="8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2" xfId="0" applyNumberFormat="1" applyFont="1" applyFill="1" applyBorder="1" applyAlignment="1">
      <x:alignment wrapText="1"/>
    </x:xf>
    <x:xf numFmtId="0" fontId="5" fillId="6" borderId="3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5" fillId="6" borderId="5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wrapText="1"/>
    </x:xf>
    <x:xf numFmtId="0" fontId="5" fillId="6" borderId="8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6" borderId="2" xfId="0" applyNumberFormat="1" applyFont="1" applyFill="1" applyBorder="1" applyAlignment="1">
      <x:alignment vertical="top" wrapText="1"/>
    </x:xf>
    <x:xf numFmtId="0" fontId="5" fillId="6" borderId="3" xfId="0" applyNumberFormat="1" applyFont="1" applyFill="1" applyBorder="1" applyAlignment="1">
      <x:alignment vertical="top" wrapText="1"/>
    </x:xf>
    <x:xf numFmtId="0" fontId="5" fillId="6" borderId="4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vertical="top" wrapText="1"/>
    </x:xf>
    <x:xf numFmtId="0" fontId="5" fillId="6" borderId="5" xfId="0" applyNumberFormat="1" applyFont="1" applyFill="1" applyBorder="1" applyAlignment="1">
      <x:alignment vertical="top" wrapText="1"/>
    </x:xf>
    <x:xf numFmtId="0" fontId="5" fillId="6" borderId="6" xfId="0" applyNumberFormat="1" applyFont="1" applyFill="1" applyBorder="1" applyAlignment="1">
      <x:alignment vertical="top" wrapText="1"/>
    </x:xf>
    <x:xf numFmtId="0" fontId="5" fillId="6" borderId="7" xfId="0" applyNumberFormat="1" applyFont="1" applyFill="1" applyBorder="1" applyAlignment="1">
      <x:alignment vertical="top" wrapText="1"/>
    </x:xf>
    <x:xf numFmtId="0" fontId="5" fillId="6" borderId="8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9" xfId="0" applyNumberFormat="1" applyFont="1" applyFill="1" applyBorder="1"/>
    <x:xf numFmtId="0" fontId="6" fillId="7" borderId="9" xfId="0" applyNumberFormat="1" applyFont="1" applyFill="1" applyBorder="1" applyAlignment="1">
      <x:alignment horizontal="center"/>
    </x:xf>
    <x:xf numFmtId="203" fontId="0" fillId="0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10" xfId="0" applyNumberFormat="1" applyFont="1" applyFill="1" applyBorder="1"/>
    <x:xf numFmtId="200" fontId="7" fillId="3" borderId="10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10" xfId="0" applyNumberFormat="1" applyFont="1" applyFill="1" applyBorder="1"/>
    <x:xf numFmtId="200" fontId="7" fillId="8" borderId="10" xfId="0" applyNumberFormat="1" applyFont="1" applyFill="1" applyBorder="1"/>
    <x:xf numFmtId="200" fontId="4" fillId="5" borderId="0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 applyAlignment="1">
      <x:alignment horizontal="right"/>
    </x:xf>
    <x:xf numFmtId="200" fontId="7" fillId="3" borderId="10" xfId="0" applyNumberFormat="1" applyFont="1" applyFill="1" applyBorder="1" applyAlignment="1">
      <x:alignment horizontal="right"/>
    </x:xf>
    <x:xf numFmtId="203" fontId="0" fillId="0" borderId="0" xfId="0" applyNumberFormat="1" applyFont="1" applyFill="1" applyBorder="1" applyAlignment="1">
      <x:alignment horizontal="right"/>
    </x:xf>
    <x:xf numFmtId="200" fontId="7" fillId="8" borderId="10" xfId="0" applyNumberFormat="1" applyFont="1" applyFill="1" applyBorder="1" applyAlignment="1">
      <x:alignment horizontal="right"/>
    </x:xf>
    <x:xf numFmtId="0" fontId="8" fillId="0" borderId="0" xfId="0" applyNumberFormat="1" applyFont="1" applyFill="1" applyBorder="1"/>
    <x:xf numFmtId="200" fontId="8" fillId="0" borderId="0" xfId="0" applyNumberFormat="1" applyFont="1" applyFill="1" applyBorder="1"/>
    <x:xf numFmtId="0" fontId="0" fillId="9" borderId="0" xfId="0" applyNumberFormat="1" applyFont="1" applyFill="1" applyBorder="1"/>
    <x:xf numFmtId="0" fontId="9" fillId="9" borderId="0" xfId="0" applyNumberFormat="1" applyFont="1" applyFill="1" applyBorder="1"/>
    <x:xf numFmtId="200" fontId="9" fillId="9" borderId="0" xfId="0" applyNumberFormat="1" applyFont="1" applyFill="1" applyBorder="1"/>
    <x:xf numFmtId="0" fontId="3" fillId="4" borderId="9" xfId="0" applyNumberFormat="1" applyFont="1" applyFill="1" applyBorder="1"/>
    <x:xf numFmtId="0" fontId="3" fillId="4" borderId="9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0" fontId="0" fillId="0" borderId="11" xfId="0" applyNumberFormat="1" applyFont="1" applyFill="1" applyBorder="1"/>
    <x:xf numFmtId="200" fontId="0" fillId="0" borderId="0" xfId="0" applyNumberFormat="1" applyFont="1" applyFill="1" applyBorder="1"/>
    <x:xf numFmtId="200" fontId="0" fillId="0" borderId="11" xfId="0" applyNumberFormat="1" applyFont="1" applyFill="1" applyBorder="1"/>
    <x:xf numFmtId="203" fontId="8" fillId="0" borderId="0" xfId="0" applyNumberFormat="1" applyFont="1" applyFill="1" applyBorder="1"/>
    <x:xf numFmtId="200" fontId="8" fillId="0" borderId="11" xfId="0" applyNumberFormat="1" applyFont="1" applyFill="1" applyBorder="1"/>
    <x:xf numFmtId="0" fontId="0" fillId="10" borderId="0" xfId="0" applyNumberFormat="1" applyFont="1" applyFill="1" applyBorder="1"/>
    <x:xf numFmtId="0" fontId="3" fillId="10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horizontal="center"/>
    </x:xf>
    <x:xf numFmtId="0" fontId="3" fillId="10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wrapText="1"/>
    </x:xf>
    <x:xf numFmtId="0" fontId="12" fillId="2" borderId="0" xfId="0" applyNumberFormat="1" applyFont="1" applyFill="1" applyBorder="1" applyAlignment="1">
      <x:alignment vertical="center"/>
    </x:xf>
    <x:xf numFmtId="0" fontId="13" fillId="2" borderId="0" xfId="0" applyNumberFormat="1" applyFont="1" applyFill="1" applyBorder="1" applyAlignment="1">
      <x:alignment vertical="center"/>
    </x:xf>
    <x:xf numFmtId="0" fontId="14" fillId="3" borderId="0" xfId="0" applyNumberFormat="1" applyFont="1" applyFill="1" applyBorder="1" applyAlignment="1">
      <x:alignment vertical="center"/>
    </x:xf>
    <x:xf numFmtId="0" fontId="15" fillId="2" borderId="0" xfId="0" applyNumberFormat="1" applyFont="1" applyFill="1" applyBorder="1" applyAlignment="1">
      <x:alignment vertical="center"/>
    </x:xf>
    <x:xf numFmtId="0" fontId="16" fillId="3" borderId="0" xfId="0" applyNumberFormat="1" applyFont="1" applyFill="1" applyBorder="1" applyAlignment="1">
      <x:alignment vertical="center"/>
    </x:xf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horizontal="right"/>
    </x:xf>
    <x:xf numFmtId="0" fontId="17" fillId="0" borderId="0" xfId="0" applyNumberFormat="1" applyFont="1" applyFill="1" applyBorder="1" applyAlignment="1">
      <x:alignment horizontal="right" vertical="center"/>
    </x:xf>
    <x:xf numFmtId="200" fontId="4" fillId="5" borderId="0" xfId="0" applyNumberFormat="1" applyFont="1" applyFill="1" applyBorder="1" applyProtection="1">
      <x:protection locked="0"/>
    </x:xf>
    <x:xf numFmtId="201" fontId="4" fillId="5" borderId="0" xfId="0" applyNumberFormat="1" applyFont="1" applyFill="1" applyBorder="1" applyProtection="1">
      <x:protection locked="0"/>
    </x:xf>
    <x:xf numFmtId="202" fontId="4" fillId="5" borderId="0" xfId="0" applyNumberFormat="1" applyFont="1" applyFill="1" applyBorder="1" applyProtection="1">
      <x:protection locked="0"/>
    </x:xf>
    <x:xf numFmtId="200" fontId="4" fillId="5" borderId="0" xfId="0" applyNumberFormat="1" applyFont="1" applyFill="1" applyBorder="1" applyAlignment="1" applyProtection="1">
      <x:alignment horizontal="right"/>
      <x:protection locked="0"/>
    </x:xf>
  </x:cellXfs>
  <x:cellStyles count="1">
    <x:cellStyle name="Normal" xfId="0"/>
  </x:cellStyles>
  <x:dxfs count="2">
    <x:dxf>
      <x:font>
        <x:b/>
        <x:color rgb="FF548235"/>
      </x:font>
      <x:fill>
        <x:patternFill>
          <x:bgColor rgb="FFE2F0D9"/>
        </x:patternFill>
      </x:fill>
    </x:dxf>
    <x:dxf>
      <x:font>
        <x:b/>
        <x:color rgb="FFC00000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a0b0c2ad24ea4" /><Relationship Type="http://schemas.openxmlformats.org/officeDocument/2006/relationships/theme" Target="/xl/theme/theme1.xml" Id="Rfa8272fce53a4d67" /><Relationship Type="http://schemas.openxmlformats.org/officeDocument/2006/relationships/sharedStrings" Target="/xl/sharedStrings.xml" Id="Rfa134b5eaf7242ad" /><Relationship Type="http://schemas.openxmlformats.org/officeDocument/2006/relationships/worksheet" Target="/xl/worksheets/sheet1.xml" Id="R81012dba64d64ced" /><Relationship Type="http://schemas.openxmlformats.org/officeDocument/2006/relationships/worksheet" Target="/xl/worksheets/sheet2.xml" Id="R4dc534bbf8e2430e" /><Relationship Type="http://schemas.openxmlformats.org/officeDocument/2006/relationships/worksheet" Target="/xl/worksheets/sheet3.xml" Id="R5d636b566b874918" /><Relationship Type="http://schemas.openxmlformats.org/officeDocument/2006/relationships/worksheet" Target="/xl/worksheets/sheet4.xml" Id="Rfe97d493a6d040ba" /><Relationship Type="http://schemas.openxmlformats.org/officeDocument/2006/relationships/worksheet" Target="/xl/worksheets/sheet5.xml" Id="Rc6c9f23ecf8446fa" /><Relationship Type="http://schemas.openxmlformats.org/officeDocument/2006/relationships/worksheet" Target="/xl/worksheets/sheet6.xml" Id="R70d955c4a8204065" /><Relationship Type="http://schemas.openxmlformats.org/officeDocument/2006/relationships/worksheet" Target="/xl/worksheets/sheet7.xml" Id="R87785b42e21c4a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3" hidden="0" customWidth="1"/>
    <x:col min="2" max="2" width="3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30" customHeight="1">
      <x:c r="A1" s="85" t="str">
        <x:v>Visão Executiva FP&amp;A</x:v>
      </x:c>
      <x:c r="B1" s="85"/>
      <x:c r="C1" s="85"/>
      <x:c r="D1" s="85"/>
      <x:c r="E1" s="85"/>
      <x:c r="F1" s="85"/>
      <x:c r="G1" s="85"/>
      <x:c r="H1" s="85"/>
      <x:c r="I1" s="85"/>
      <x:c r="J1" s="85"/>
      <x:c r="K1" s="85"/>
      <x:c r="L1" s="85"/>
      <x:c r="M1" s="85"/>
      <x:c r="N1" s="85"/>
      <x:c r="O1" s="85"/>
    </x:row>
    <x:row r="2" ht="22" customHeight="1">
      <x:c r="A2" s="86" t="str">
        <x:v>Indicadores anuais e posição de dezembro para leitura rápida da performance</x:v>
      </x:c>
      <x:c r="B2" s="86"/>
      <x:c r="C2" s="86"/>
      <x:c r="D2" s="86"/>
      <x:c r="E2" s="86"/>
      <x:c r="F2" s="86"/>
      <x:c r="G2" s="86"/>
      <x:c r="H2" s="86"/>
      <x:c r="I2" s="86"/>
      <x:c r="J2" s="86"/>
      <x:c r="K2" s="86"/>
      <x:c r="L2" s="86"/>
      <x:c r="M2" s="86"/>
      <x:c r="N2" s="86"/>
      <x:c r="O2" s="86"/>
    </x:row>
    <x:row r="3" ht="18" customHeight="1">
      <x:c r="B3" s="89" t="str">
        <x:v>Autoria: FP&amp;A nos bastidores</x:v>
      </x:c>
      <x:c r="C3" s="89"/>
      <x:c r="D3" s="89"/>
      <x:c r="E3" s="89"/>
      <x:c r="F3" s="89"/>
      <x:c r="G3" s="89"/>
      <x:c r="H3" s="89"/>
      <x:c r="I3" s="89"/>
      <x:c r="J3" s="89"/>
      <x:c r="K3" s="89"/>
      <x:c r="L3" s="89"/>
      <x:c r="M3" s="89"/>
      <x:c r="N3" s="89"/>
      <x:c r="O3" s="89"/>
    </x:row>
    <x:row r="4">
      <x:c r="B4" s="66" t="str">
        <x:v>Indicador</x:v>
      </x:c>
      <x:c r="C4" s="66" t="str">
        <x:v>Real</x:v>
      </x:c>
      <x:c r="D4" s="66" t="str">
        <x:v>Orçado</x:v>
      </x:c>
      <x:c r="E4" s="66" t="str">
        <x:v>Forecast</x:v>
      </x:c>
      <x:c r="F4" s="66" t="str">
        <x:v>Real − Orçado</x:v>
      </x:c>
      <x:c r="G4" s="66" t="str">
        <x:v>Forecast − Orçado</x:v>
      </x:c>
    </x:row>
    <x:row r="5">
      <x:c r="B5" s="69" t="str">
        <x:v>Receita Líquida</x:v>
      </x:c>
      <x:c r="C5" s="61" t="n">
        <x:f>'DRE'!O7</x:f>
        <x:v>0</x:v>
      </x:c>
      <x:c r="D5" s="61" t="n">
        <x:f>'DRE'!O28</x:f>
        <x:v>0</x:v>
      </x:c>
      <x:c r="E5" s="61" t="n">
        <x:f>'DRE'!O49</x:f>
        <x:v>0</x:v>
      </x:c>
      <x:c r="F5" s="61" t="n">
        <x:f>C5-D5</x:f>
        <x:v>0</x:v>
      </x:c>
      <x:c r="G5" s="61" t="n">
        <x:f>E5-D5</x:f>
        <x:v>0</x:v>
      </x:c>
    </x:row>
    <x:row r="6">
      <x:c r="B6" s="69" t="str">
        <x:v>Lucro Bruto</x:v>
      </x:c>
      <x:c r="C6" s="61" t="n">
        <x:f>'DRE'!O9</x:f>
        <x:v>0</x:v>
      </x:c>
      <x:c r="D6" s="61" t="n">
        <x:f>'DRE'!O30</x:f>
        <x:v>0</x:v>
      </x:c>
      <x:c r="E6" s="61" t="n">
        <x:f>'DRE'!O51</x:f>
        <x:v>0</x:v>
      </x:c>
      <x:c r="F6" s="61" t="n">
        <x:f>C6-D6</x:f>
        <x:v>0</x:v>
      </x:c>
      <x:c r="G6" s="61" t="n">
        <x:f>E6-D6</x:f>
        <x:v>0</x:v>
      </x:c>
    </x:row>
    <x:row r="7">
      <x:c r="B7" s="69" t="str">
        <x:v>EBITDA</x:v>
      </x:c>
      <x:c r="C7" s="61" t="n">
        <x:f>'DRE'!O14</x:f>
        <x:v>0</x:v>
      </x:c>
      <x:c r="D7" s="61" t="n">
        <x:f>'DRE'!O35</x:f>
        <x:v>0</x:v>
      </x:c>
      <x:c r="E7" s="61" t="n">
        <x:f>'DRE'!O56</x:f>
        <x:v>0</x:v>
      </x:c>
      <x:c r="F7" s="61" t="n">
        <x:f>C7-D7</x:f>
        <x:v>0</x:v>
      </x:c>
      <x:c r="G7" s="61" t="n">
        <x:f>E7-D7</x:f>
        <x:v>0</x:v>
      </x:c>
    </x:row>
    <x:row r="8">
      <x:c r="B8" s="47" t="str">
        <x:v>% Margem EBITDA</x:v>
      </x:c>
      <x:c r="C8" s="71" t="n">
        <x:f>'DRE'!O15</x:f>
        <x:v>0</x:v>
      </x:c>
      <x:c r="D8" s="71" t="n">
        <x:f>'DRE'!O36</x:f>
        <x:v>0</x:v>
      </x:c>
      <x:c r="E8" s="71" t="n">
        <x:f>'DRE'!O57</x:f>
        <x:v>0</x:v>
      </x:c>
      <x:c r="F8" s="71" t="n">
        <x:f>C8-D8</x:f>
        <x:v>0</x:v>
      </x:c>
      <x:c r="G8" s="71" t="n">
        <x:f>E8-D8</x:f>
        <x:v>0</x:v>
      </x:c>
    </x:row>
    <x:row r="9">
      <x:c r="B9" s="69" t="str">
        <x:v>Lucro Líquido</x:v>
      </x:c>
      <x:c r="C9" s="61" t="n">
        <x:f>'DRE'!O21</x:f>
        <x:v>0</x:v>
      </x:c>
      <x:c r="D9" s="61" t="n">
        <x:f>'DRE'!O42</x:f>
        <x:v>0</x:v>
      </x:c>
      <x:c r="E9" s="61" t="n">
        <x:f>'DRE'!O63</x:f>
        <x:v>0</x:v>
      </x:c>
      <x:c r="F9" s="61" t="n">
        <x:f>C9-D9</x:f>
        <x:v>0</x:v>
      </x:c>
      <x:c r="G9" s="61" t="n">
        <x:f>E9-D9</x:f>
        <x:v>0</x:v>
      </x:c>
    </x:row>
    <x:row r="10">
      <x:c r="B10" s="69" t="str">
        <x:v>Caixa Final (dez.)</x:v>
      </x:c>
      <x:c r="C10" s="61" t="n">
        <x:f>'Fluxo de Caixa'!O23</x:f>
        <x:v>0</x:v>
      </x:c>
      <x:c r="D10" s="61" t="n">
        <x:f>'Fluxo de Caixa'!O45</x:f>
        <x:v>0</x:v>
      </x:c>
      <x:c r="E10" s="61" t="n">
        <x:f>'Fluxo de Caixa'!O67</x:f>
        <x:v>0</x:v>
      </x:c>
      <x:c r="F10" s="61" t="n">
        <x:f>C10-D10</x:f>
        <x:v>0</x:v>
      </x:c>
      <x:c r="G10" s="61" t="n">
        <x:f>E10-D10</x:f>
        <x:v>0</x:v>
      </x:c>
    </x:row>
    <x:row r="11">
      <x:c r="B11" s="69" t="str">
        <x:v>Total do Ativo (dez.)</x:v>
      </x:c>
      <x:c r="C11" s="61" t="n">
        <x:f>'BP'!O16</x:f>
        <x:v>0</x:v>
      </x:c>
      <x:c r="D11" s="61" t="n">
        <x:f>'BP'!O43</x:f>
        <x:v>0</x:v>
      </x:c>
      <x:c r="E11" s="61" t="n">
        <x:f>'BP'!O70</x:f>
        <x:v>0</x:v>
      </x:c>
      <x:c r="F11" s="61" t="n">
        <x:f>C11-D11</x:f>
        <x:v>0</x:v>
      </x:c>
      <x:c r="G11" s="61" t="n">
        <x:f>E11-D11</x:f>
        <x:v>0</x:v>
      </x:c>
    </x:row>
    <x:row r="12">
      <x:c r="B12" s="69" t="str">
        <x:v>Estoques (dez.)</x:v>
      </x:c>
      <x:c r="C12" s="61" t="n">
        <x:f>'BP'!O7</x:f>
        <x:v>0</x:v>
      </x:c>
      <x:c r="D12" s="61" t="n">
        <x:f>'BP'!O34</x:f>
        <x:v>0</x:v>
      </x:c>
      <x:c r="E12" s="61" t="n">
        <x:f>'BP'!O61</x:f>
        <x:v>0</x:v>
      </x:c>
      <x:c r="F12" s="61" t="n">
        <x:f>C12-D12</x:f>
        <x:v>0</x:v>
      </x:c>
      <x:c r="G12" s="61" t="n">
        <x:f>E12-D12</x:f>
        <x:v>0</x:v>
      </x:c>
    </x:row>
    <x:row r="13">
      <x:c r="B13" s="70" t="str">
        <x:v>Dívida Total (dez.)</x:v>
      </x:c>
      <x:c r="C13" s="72" t="n">
        <x:f>'BP'!O18+'BP'!O23</x:f>
        <x:v>0</x:v>
      </x:c>
      <x:c r="D13" s="72" t="n">
        <x:f>'BP'!O45+'BP'!O50</x:f>
        <x:v>0</x:v>
      </x:c>
      <x:c r="E13" s="72" t="n">
        <x:f>'BP'!O72+'BP'!O77</x:f>
        <x:v>0</x:v>
      </x:c>
      <x:c r="F13" s="72" t="n">
        <x:f>C13-D13</x:f>
        <x:v>0</x:v>
      </x:c>
      <x:c r="G13" s="72" t="n">
        <x:f>E13-D13</x:f>
        <x:v>0</x:v>
      </x:c>
    </x:row>
    <x:row r="15">
      <x:c r="B15" s="74" t="str">
        <x:v>Leitura sugerida</x:v>
      </x:c>
      <x:c r="C15" s="74"/>
      <x:c r="D15" s="74"/>
      <x:c r="E15" s="74"/>
      <x:c r="F15" s="74"/>
      <x:c r="G15" s="74"/>
    </x:row>
    <x:row r="16">
      <x:c r="B16" s="38" t="str">
        <x:v>Comece pela comparação Real × Orçado para entender desvios já materializados. Use Forecast × Orçado para antecipar o fechamento do ano. Em uma indústria, observe em conjunto Receita, Margem Bruta, EBITDA, Estoques, Dívida e Caixa — crescimento sem conversão em caixa pode sinalizar pressão de capital de giro.</x:v>
      </x:c>
      <x:c r="C16" s="38"/>
      <x:c r="D16" s="38"/>
      <x:c r="E16" s="38"/>
      <x:c r="F16" s="38"/>
      <x:c r="G16" s="38"/>
    </x:row>
    <x:row r="17">
      <x:c r="B17" s="38"/>
      <x:c r="C17" s="38"/>
      <x:c r="D17" s="38"/>
      <x:c r="E17" s="38"/>
      <x:c r="F17" s="38"/>
      <x:c r="G17" s="38"/>
    </x:row>
    <x:row r="18">
      <x:c r="B18" s="38"/>
      <x:c r="C18" s="38"/>
      <x:c r="D18" s="38"/>
      <x:c r="E18" s="38"/>
      <x:c r="F18" s="38"/>
      <x:c r="G18" s="38"/>
    </x:row>
    <x:row r="19">
      <x:c r="B19" s="38"/>
      <x:c r="C19" s="38"/>
      <x:c r="D19" s="38"/>
      <x:c r="E19" s="38"/>
      <x:c r="F19" s="38"/>
      <x:c r="G19" s="38"/>
    </x:row>
    <x:row r="20">
      <x:c r="B20" s="38"/>
      <x:c r="C20" s="38"/>
      <x:c r="D20" s="38"/>
      <x:c r="E20" s="38"/>
      <x:c r="F20" s="38"/>
      <x:c r="G20" s="38"/>
    </x:row>
  </x:sheetData>
  <x:sheetProtection password="CBBD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O1"/>
    <x:mergeCell ref="A2:O2"/>
    <x:mergeCell ref="B15:G15"/>
    <x:mergeCell ref="B16:G20"/>
    <x:mergeCell ref="B3:O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30" customHeight="1">
      <x:c r="A1" s="85" t="str">
        <x:v>Template FP&amp;A Industrial</x:v>
      </x:c>
      <x:c r="B1" s="85"/>
      <x:c r="C1" s="85"/>
      <x:c r="D1" s="85"/>
      <x:c r="E1" s="85"/>
      <x:c r="F1" s="85"/>
      <x:c r="G1" s="85"/>
      <x:c r="H1" s="85"/>
      <x:c r="I1" s="85"/>
      <x:c r="J1" s="85"/>
      <x:c r="K1" s="85"/>
      <x:c r="L1" s="85"/>
      <x:c r="M1" s="85"/>
      <x:c r="N1" s="85"/>
      <x:c r="O1" s="85"/>
    </x:row>
    <x:row r="2" ht="22" customHeight="1">
      <x:c r="A2" s="86" t="str">
        <x:v>Configuração do período, unidade e convenções do modelo.</x:v>
      </x:c>
      <x:c r="B2" s="86"/>
      <x:c r="C2" s="86"/>
      <x:c r="D2" s="86"/>
      <x:c r="E2" s="86"/>
      <x:c r="F2" s="86"/>
      <x:c r="G2" s="86"/>
      <x:c r="H2" s="86"/>
      <x:c r="I2" s="86"/>
      <x:c r="J2" s="86"/>
      <x:c r="K2" s="86"/>
      <x:c r="L2" s="86"/>
      <x:c r="M2" s="86"/>
      <x:c r="N2" s="86"/>
      <x:c r="O2" s="86"/>
    </x:row>
    <x:row r="3" ht="18" customHeight="1">
      <x:c r="B3" s="89" t="str">
        <x:v>Autoria: FP&amp;A nos bastidores</x:v>
      </x:c>
      <x:c r="C3" s="89"/>
      <x:c r="D3" s="89"/>
      <x:c r="E3" s="89"/>
      <x:c r="F3" s="89"/>
      <x:c r="G3" s="89"/>
      <x:c r="H3" s="89"/>
      <x:c r="I3" s="89"/>
      <x:c r="J3" s="89"/>
      <x:c r="K3" s="89"/>
      <x:c r="L3" s="89"/>
      <x:c r="M3" s="89"/>
      <x:c r="N3" s="89"/>
      <x:c r="O3" s="89"/>
    </x:row>
    <x:row r="4" ht="22" customHeight="1">
      <x:c r="B4" s="9" t="str">
        <x:v>Configuração do modelo</x:v>
      </x:c>
      <x:c r="C4" s="9"/>
      <x:c r="D4" s="9"/>
      <x:c r="E4" s="9"/>
      <x:c r="F4" s="9"/>
      <x:c r="G4" s="9"/>
      <x:c r="H4" s="9"/>
      <x:c r="I4" s="9"/>
      <x:c r="J4" s="9"/>
      <x:c r="K4" s="9"/>
      <x:c r="L4" s="9"/>
      <x:c r="M4" s="9"/>
      <x:c r="N4" s="9"/>
      <x:c r="O4" s="9"/>
    </x:row>
    <x:row r="6">
      <x:c r="B6" t="str">
        <x:v>Empresa</x:v>
      </x:c>
      <x:c r="C6" s="90" t="str">
        <x:v>[Nome da empresa]</x:v>
      </x:c>
    </x:row>
    <x:row r="7">
      <x:c r="B7" t="str">
        <x:v>Ano-base</x:v>
      </x:c>
      <x:c r="C7" s="91" t="n">
        <x:v>2026</x:v>
      </x:c>
    </x:row>
    <x:row r="8">
      <x:c r="B8" t="str">
        <x:v>Moeda / escala</x:v>
      </x:c>
      <x:c r="C8" s="90" t="str">
        <x:v>R$ mil</x:v>
      </x:c>
    </x:row>
    <x:row r="9">
      <x:c r="B9" t="str">
        <x:v>Tolerância dos checks</x:v>
      </x:c>
      <x:c r="C9" s="92" t="n">
        <x:v>0.01</x:v>
      </x:c>
    </x:row>
    <x:row r="10">
      <x:c r="B10" t="str">
        <x:v>Responsável</x:v>
      </x:c>
      <x:c r="C10" s="90" t="str">
        <x:v>[Nome / área]</x:v>
      </x:c>
    </x:row>
    <x:row r="13" ht="22" customHeight="1">
      <x:c r="B13" s="9" t="str">
        <x:v>Convenções</x:v>
      </x:c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  <x:c r="O13" s="9"/>
    </x:row>
    <x:row r="15">
      <x:c r="B15" s="34" t="str">
        <x:v>• Células amarelas com fonte azul: preenchimento pelo usuário.
• Fonte verde: vínculo entre demonstrações.
• Custos, despesas, impostos, Capex, amortizações e dividendos: informar como valores positivos; as fórmulas fazem a subtração.
• Resultado financeiro pode ser positivo ou negativo.
• 'Ano / Dez': DRE e Fluxo mostram o acumulado do ano; BP mostra o saldo de dezembro.
• Variações são matemáticas: Real − Orçado e Forecast − Orçado.</x:v>
      </x:c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5"/>
      <x:c r="N15" s="35"/>
      <x:c r="O15" s="36"/>
    </x:row>
    <x:row r="16">
      <x:c r="B16" s="37"/>
      <x:c r="C16" s="38"/>
      <x:c r="D16" s="38"/>
      <x:c r="E16" s="38"/>
      <x:c r="F16" s="38"/>
      <x:c r="G16" s="38"/>
      <x:c r="H16" s="38"/>
      <x:c r="I16" s="38"/>
      <x:c r="J16" s="38"/>
      <x:c r="K16" s="38"/>
      <x:c r="L16" s="38"/>
      <x:c r="M16" s="38"/>
      <x:c r="N16" s="38"/>
      <x:c r="O16" s="39"/>
    </x:row>
    <x:row r="17">
      <x:c r="B17" s="37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  <x:c r="N17" s="38"/>
      <x:c r="O17" s="39"/>
    </x:row>
    <x:row r="18">
      <x:c r="B18" s="37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  <x:c r="N18" s="38"/>
      <x:c r="O18" s="39"/>
    </x:row>
    <x:row r="19">
      <x:c r="B19" s="37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  <x:c r="N19" s="38"/>
      <x:c r="O19" s="39"/>
    </x:row>
    <x:row r="20">
      <x:c r="B20" s="40"/>
      <x:c r="C20" s="41"/>
      <x:c r="D20" s="41"/>
      <x:c r="E20" s="41"/>
      <x:c r="F20" s="41"/>
      <x:c r="G20" s="41"/>
      <x:c r="H20" s="41"/>
      <x:c r="I20" s="41"/>
      <x:c r="J20" s="41"/>
      <x:c r="K20" s="41"/>
      <x:c r="L20" s="41"/>
      <x:c r="M20" s="41"/>
      <x:c r="N20" s="41"/>
      <x:c r="O20" s="42"/>
    </x:row>
  </x:sheetData>
  <x:sheetProtection password="CBBD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O1"/>
    <x:mergeCell ref="A2:O2"/>
    <x:mergeCell ref="B4:O4"/>
    <x:mergeCell ref="B13:O13"/>
    <x:mergeCell ref="B15:O20"/>
    <x:mergeCell ref="B3:O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30" customHeight="1">
      <x:c r="A1" s="85" t="str">
        <x:v>Demonstração do Resultado</x:v>
      </x:c>
      <x:c r="B1" s="85"/>
      <x:c r="C1" s="85"/>
      <x:c r="D1" s="85"/>
      <x:c r="E1" s="85"/>
      <x:c r="F1" s="85"/>
      <x:c r="G1" s="85"/>
      <x:c r="H1" s="85"/>
      <x:c r="I1" s="85"/>
      <x:c r="J1" s="85"/>
      <x:c r="K1" s="85"/>
      <x:c r="L1" s="85"/>
      <x:c r="M1" s="85"/>
      <x:c r="N1" s="85"/>
      <x:c r="O1" s="85"/>
    </x:row>
    <x:row r="2" ht="22" customHeight="1">
      <x:c r="A2" s="86" t="str">
        <x:v>12 meses | Real, Orçado e Forecast | valores na unidade definida em Premissas</x:v>
      </x:c>
      <x:c r="B2" s="86"/>
      <x:c r="C2" s="86"/>
      <x:c r="D2" s="86"/>
      <x:c r="E2" s="86"/>
      <x:c r="F2" s="86"/>
      <x:c r="G2" s="86"/>
      <x:c r="H2" s="86"/>
      <x:c r="I2" s="86"/>
      <x:c r="J2" s="86"/>
      <x:c r="K2" s="86"/>
      <x:c r="L2" s="86"/>
      <x:c r="M2" s="86"/>
      <x:c r="N2" s="86"/>
      <x:c r="O2" s="86"/>
    </x:row>
    <x:row r="3" ht="18" customHeight="1">
      <x:c r="B3" s="89" t="str">
        <x:v>Autoria: FP&amp;A nos bastidores</x:v>
      </x:c>
      <x:c r="C3" s="89"/>
      <x:c r="D3" s="89"/>
      <x:c r="E3" s="89"/>
      <x:c r="F3" s="89"/>
      <x:c r="G3" s="89"/>
      <x:c r="H3" s="89"/>
      <x:c r="I3" s="89"/>
      <x:c r="J3" s="89"/>
      <x:c r="K3" s="89"/>
      <x:c r="L3" s="89"/>
      <x:c r="M3" s="89"/>
      <x:c r="N3" s="89"/>
      <x:c r="O3" s="89"/>
    </x:row>
    <x:row r="4">
      <x:c r="B4" s="46" t="str">
        <x:v>Real</x:v>
      </x:c>
      <x:c r="C4" s="46" t="str">
        <x:v>Jan</x:v>
      </x:c>
      <x:c r="D4" s="46" t="str">
        <x:v>Fev</x:v>
      </x:c>
      <x:c r="E4" s="46" t="str">
        <x:v>Mar</x:v>
      </x:c>
      <x:c r="F4" s="46" t="str">
        <x:v>Abr</x:v>
      </x:c>
      <x:c r="G4" s="46" t="str">
        <x:v>Mai</x:v>
      </x:c>
      <x:c r="H4" s="46" t="str">
        <x:v>Jun</x:v>
      </x:c>
      <x:c r="I4" s="46" t="str">
        <x:v>Jul</x:v>
      </x:c>
      <x:c r="J4" s="46" t="str">
        <x:v>Ago</x:v>
      </x:c>
      <x:c r="K4" s="46" t="str">
        <x:v>Set</x:v>
      </x:c>
      <x:c r="L4" s="46" t="str">
        <x:v>Out</x:v>
      </x:c>
      <x:c r="M4" s="46" t="str">
        <x:v>Nov</x:v>
      </x:c>
      <x:c r="N4" s="46" t="str">
        <x:v>Dez</x:v>
      </x:c>
      <x:c r="O4" s="46" t="str">
        <x:v>Ano / Dez</x:v>
      </x:c>
    </x:row>
    <x:row r="5" ht="18" customHeight="1">
      <x:c r="B5" t="str">
        <x:v>Receita Bruta</x:v>
      </x:c>
      <x:c r="C5" s="93" t="str"/>
      <x:c r="D5" s="93" t="str"/>
      <x:c r="E5" s="93" t="str"/>
      <x:c r="F5" s="93" t="str"/>
      <x:c r="G5" s="93" t="str"/>
      <x:c r="H5" s="93" t="str"/>
      <x:c r="I5" s="93" t="str"/>
      <x:c r="J5" s="93" t="str"/>
      <x:c r="K5" s="93" t="str"/>
      <x:c r="L5" s="93" t="str"/>
      <x:c r="M5" s="93" t="str"/>
      <x:c r="N5" s="93" t="str"/>
      <x:c r="O5" s="56" t="n">
        <x:f>SUM(C5:N5)</x:f>
        <x:v>0</x:v>
      </x:c>
    </x:row>
    <x:row r="6" ht="18" customHeight="1">
      <x:c r="B6" t="str">
        <x:v>(-) Deduções e Impostos</x:v>
      </x:c>
      <x:c r="C6" s="93" t="str"/>
      <x:c r="D6" s="93" t="str"/>
      <x:c r="E6" s="93" t="str"/>
      <x:c r="F6" s="93" t="str"/>
      <x:c r="G6" s="93" t="str"/>
      <x:c r="H6" s="93" t="str"/>
      <x:c r="I6" s="93" t="str"/>
      <x:c r="J6" s="93" t="str"/>
      <x:c r="K6" s="93" t="str"/>
      <x:c r="L6" s="93" t="str"/>
      <x:c r="M6" s="93" t="str"/>
      <x:c r="N6" s="93" t="str"/>
      <x:c r="O6" s="56" t="n">
        <x:f>SUM(C6:N6)</x:f>
        <x:v>0</x:v>
      </x:c>
    </x:row>
    <x:row r="7" ht="18" customHeight="1">
      <x:c r="B7" s="50" t="str">
        <x:v>Receita Líquida</x:v>
      </x:c>
      <x:c r="C7" s="57" t="n">
        <x:f>C5-C6</x:f>
        <x:v>0</x:v>
      </x:c>
      <x:c r="D7" s="57" t="n">
        <x:f>D5-D6</x:f>
        <x:v>0</x:v>
      </x:c>
      <x:c r="E7" s="57" t="n">
        <x:f>E5-E6</x:f>
        <x:v>0</x:v>
      </x:c>
      <x:c r="F7" s="57" t="n">
        <x:f>F5-F6</x:f>
        <x:v>0</x:v>
      </x:c>
      <x:c r="G7" s="57" t="n">
        <x:f>G5-G6</x:f>
        <x:v>0</x:v>
      </x:c>
      <x:c r="H7" s="57" t="n">
        <x:f>H5-H6</x:f>
        <x:v>0</x:v>
      </x:c>
      <x:c r="I7" s="57" t="n">
        <x:f>I5-I6</x:f>
        <x:v>0</x:v>
      </x:c>
      <x:c r="J7" s="57" t="n">
        <x:f>J5-J6</x:f>
        <x:v>0</x:v>
      </x:c>
      <x:c r="K7" s="57" t="n">
        <x:f>K5-K6</x:f>
        <x:v>0</x:v>
      </x:c>
      <x:c r="L7" s="57" t="n">
        <x:f>L5-L6</x:f>
        <x:v>0</x:v>
      </x:c>
      <x:c r="M7" s="57" t="n">
        <x:f>M5-M6</x:f>
        <x:v>0</x:v>
      </x:c>
      <x:c r="N7" s="57" t="n">
        <x:f>N5-N6</x:f>
        <x:v>0</x:v>
      </x:c>
      <x:c r="O7" s="57" t="n">
        <x:f>SUM(C7:N7)</x:f>
        <x:v>0</x:v>
      </x:c>
    </x:row>
    <x:row r="8" ht="18" customHeight="1">
      <x:c r="B8" t="str">
        <x:v>(-) Custo dos Produtos Vendidos</x:v>
      </x:c>
      <x:c r="C8" s="93" t="str"/>
      <x:c r="D8" s="93" t="str"/>
      <x:c r="E8" s="93" t="str"/>
      <x:c r="F8" s="93" t="str"/>
      <x:c r="G8" s="93" t="str"/>
      <x:c r="H8" s="93" t="str"/>
      <x:c r="I8" s="93" t="str"/>
      <x:c r="J8" s="93" t="str"/>
      <x:c r="K8" s="93" t="str"/>
      <x:c r="L8" s="93" t="str"/>
      <x:c r="M8" s="93" t="str"/>
      <x:c r="N8" s="93" t="str"/>
      <x:c r="O8" s="56" t="n">
        <x:f>SUM(C8:N8)</x:f>
        <x:v>0</x:v>
      </x:c>
    </x:row>
    <x:row r="9" ht="18" customHeight="1">
      <x:c r="B9" s="50" t="str">
        <x:v>Lucro Bruto</x:v>
      </x:c>
      <x:c r="C9" s="57" t="n">
        <x:f>C7-C8</x:f>
        <x:v>0</x:v>
      </x:c>
      <x:c r="D9" s="57" t="n">
        <x:f>D7-D8</x:f>
        <x:v>0</x:v>
      </x:c>
      <x:c r="E9" s="57" t="n">
        <x:f>E7-E8</x:f>
        <x:v>0</x:v>
      </x:c>
      <x:c r="F9" s="57" t="n">
        <x:f>F7-F8</x:f>
        <x:v>0</x:v>
      </x:c>
      <x:c r="G9" s="57" t="n">
        <x:f>G7-G8</x:f>
        <x:v>0</x:v>
      </x:c>
      <x:c r="H9" s="57" t="n">
        <x:f>H7-H8</x:f>
        <x:v>0</x:v>
      </x:c>
      <x:c r="I9" s="57" t="n">
        <x:f>I7-I8</x:f>
        <x:v>0</x:v>
      </x:c>
      <x:c r="J9" s="57" t="n">
        <x:f>J7-J8</x:f>
        <x:v>0</x:v>
      </x:c>
      <x:c r="K9" s="57" t="n">
        <x:f>K7-K8</x:f>
        <x:v>0</x:v>
      </x:c>
      <x:c r="L9" s="57" t="n">
        <x:f>L7-L8</x:f>
        <x:v>0</x:v>
      </x:c>
      <x:c r="M9" s="57" t="n">
        <x:f>M7-M8</x:f>
        <x:v>0</x:v>
      </x:c>
      <x:c r="N9" s="57" t="n">
        <x:f>N7-N8</x:f>
        <x:v>0</x:v>
      </x:c>
      <x:c r="O9" s="57" t="n">
        <x:f>SUM(C9:N9)</x:f>
        <x:v>0</x:v>
      </x:c>
    </x:row>
    <x:row r="10" ht="18" customHeight="1">
      <x:c r="B10" t="str">
        <x:v>% Margem Bruta</x:v>
      </x:c>
      <x:c r="C10" s="58" t="n">
        <x:f>IFERROR(C9/C7,0)</x:f>
        <x:v>0</x:v>
      </x:c>
      <x:c r="D10" s="58" t="n">
        <x:f>IFERROR(D9/D7,0)</x:f>
        <x:v>0</x:v>
      </x:c>
      <x:c r="E10" s="58" t="n">
        <x:f>IFERROR(E9/E7,0)</x:f>
        <x:v>0</x:v>
      </x:c>
      <x:c r="F10" s="58" t="n">
        <x:f>IFERROR(F9/F7,0)</x:f>
        <x:v>0</x:v>
      </x:c>
      <x:c r="G10" s="58" t="n">
        <x:f>IFERROR(G9/G7,0)</x:f>
        <x:v>0</x:v>
      </x:c>
      <x:c r="H10" s="58" t="n">
        <x:f>IFERROR(H9/H7,0)</x:f>
        <x:v>0</x:v>
      </x:c>
      <x:c r="I10" s="58" t="n">
        <x:f>IFERROR(I9/I7,0)</x:f>
        <x:v>0</x:v>
      </x:c>
      <x:c r="J10" s="58" t="n">
        <x:f>IFERROR(J9/J7,0)</x:f>
        <x:v>0</x:v>
      </x:c>
      <x:c r="K10" s="58" t="n">
        <x:f>IFERROR(K9/K7,0)</x:f>
        <x:v>0</x:v>
      </x:c>
      <x:c r="L10" s="58" t="n">
        <x:f>IFERROR(L9/L7,0)</x:f>
        <x:v>0</x:v>
      </x:c>
      <x:c r="M10" s="58" t="n">
        <x:f>IFERROR(M9/M7,0)</x:f>
        <x:v>0</x:v>
      </x:c>
      <x:c r="N10" s="58" t="n">
        <x:f>IFERROR(N9/N7,0)</x:f>
        <x:v>0</x:v>
      </x:c>
      <x:c r="O10" s="58" t="n">
        <x:f>IFERROR(O9/O7,0)</x:f>
        <x:v>0</x:v>
      </x:c>
    </x:row>
    <x:row r="11" ht="18" customHeight="1">
      <x:c r="B11" t="str">
        <x:v>(-) Despesas Comerciais</x:v>
      </x:c>
      <x:c r="C11" s="93" t="str"/>
      <x:c r="D11" s="93" t="str"/>
      <x:c r="E11" s="93" t="str"/>
      <x:c r="F11" s="93" t="str"/>
      <x:c r="G11" s="93" t="str"/>
      <x:c r="H11" s="93" t="str"/>
      <x:c r="I11" s="93" t="str"/>
      <x:c r="J11" s="93" t="str"/>
      <x:c r="K11" s="93" t="str"/>
      <x:c r="L11" s="93" t="str"/>
      <x:c r="M11" s="93" t="str"/>
      <x:c r="N11" s="93" t="str"/>
      <x:c r="O11" s="56" t="n">
        <x:f>SUM(C11:N11)</x:f>
        <x:v>0</x:v>
      </x:c>
    </x:row>
    <x:row r="12" ht="18" customHeight="1">
      <x:c r="B12" t="str">
        <x:v>(-) Despesas Administrativas</x:v>
      </x:c>
      <x:c r="C12" s="93" t="str"/>
      <x:c r="D12" s="93" t="str"/>
      <x:c r="E12" s="93" t="str"/>
      <x:c r="F12" s="93" t="str"/>
      <x:c r="G12" s="93" t="str"/>
      <x:c r="H12" s="93" t="str"/>
      <x:c r="I12" s="93" t="str"/>
      <x:c r="J12" s="93" t="str"/>
      <x:c r="K12" s="93" t="str"/>
      <x:c r="L12" s="93" t="str"/>
      <x:c r="M12" s="93" t="str"/>
      <x:c r="N12" s="93" t="str"/>
      <x:c r="O12" s="56" t="n">
        <x:f>SUM(C12:N12)</x:f>
        <x:v>0</x:v>
      </x:c>
    </x:row>
    <x:row r="13" ht="18" customHeight="1">
      <x:c r="B13" t="str">
        <x:v>(-) Despesas Gerais</x:v>
      </x:c>
      <x:c r="C13" s="93" t="str"/>
      <x:c r="D13" s="93" t="str"/>
      <x:c r="E13" s="93" t="str"/>
      <x:c r="F13" s="93" t="str"/>
      <x:c r="G13" s="93" t="str"/>
      <x:c r="H13" s="93" t="str"/>
      <x:c r="I13" s="93" t="str"/>
      <x:c r="J13" s="93" t="str"/>
      <x:c r="K13" s="93" t="str"/>
      <x:c r="L13" s="93" t="str"/>
      <x:c r="M13" s="93" t="str"/>
      <x:c r="N13" s="93" t="str"/>
      <x:c r="O13" s="56" t="n">
        <x:f>SUM(C13:N13)</x:f>
        <x:v>0</x:v>
      </x:c>
    </x:row>
    <x:row r="14" ht="18" customHeight="1">
      <x:c r="B14" s="54" t="str">
        <x:v>EBITDA</x:v>
      </x:c>
      <x:c r="C14" s="59" t="n">
        <x:f>C9-C11-C12-C13</x:f>
        <x:v>0</x:v>
      </x:c>
      <x:c r="D14" s="59" t="n">
        <x:f>D9-D11-D12-D13</x:f>
        <x:v>0</x:v>
      </x:c>
      <x:c r="E14" s="59" t="n">
        <x:f>E9-E11-E12-E13</x:f>
        <x:v>0</x:v>
      </x:c>
      <x:c r="F14" s="59" t="n">
        <x:f>F9-F11-F12-F13</x:f>
        <x:v>0</x:v>
      </x:c>
      <x:c r="G14" s="59" t="n">
        <x:f>G9-G11-G12-G13</x:f>
        <x:v>0</x:v>
      </x:c>
      <x:c r="H14" s="59" t="n">
        <x:f>H9-H11-H12-H13</x:f>
        <x:v>0</x:v>
      </x:c>
      <x:c r="I14" s="59" t="n">
        <x:f>I9-I11-I12-I13</x:f>
        <x:v>0</x:v>
      </x:c>
      <x:c r="J14" s="59" t="n">
        <x:f>J9-J11-J12-J13</x:f>
        <x:v>0</x:v>
      </x:c>
      <x:c r="K14" s="59" t="n">
        <x:f>K9-K11-K12-K13</x:f>
        <x:v>0</x:v>
      </x:c>
      <x:c r="L14" s="59" t="n">
        <x:f>L9-L11-L12-L13</x:f>
        <x:v>0</x:v>
      </x:c>
      <x:c r="M14" s="59" t="n">
        <x:f>M9-M11-M12-M13</x:f>
        <x:v>0</x:v>
      </x:c>
      <x:c r="N14" s="59" t="n">
        <x:f>N9-N11-N12-N13</x:f>
        <x:v>0</x:v>
      </x:c>
      <x:c r="O14" s="59" t="n">
        <x:f>SUM(C14:N14)</x:f>
        <x:v>0</x:v>
      </x:c>
    </x:row>
    <x:row r="15" ht="18" customHeight="1">
      <x:c r="B15" t="str">
        <x:v>% Margem EBITDA</x:v>
      </x:c>
      <x:c r="C15" s="58" t="n">
        <x:f>IFERROR(C14/C7,0)</x:f>
        <x:v>0</x:v>
      </x:c>
      <x:c r="D15" s="58" t="n">
        <x:f>IFERROR(D14/D7,0)</x:f>
        <x:v>0</x:v>
      </x:c>
      <x:c r="E15" s="58" t="n">
        <x:f>IFERROR(E14/E7,0)</x:f>
        <x:v>0</x:v>
      </x:c>
      <x:c r="F15" s="58" t="n">
        <x:f>IFERROR(F14/F7,0)</x:f>
        <x:v>0</x:v>
      </x:c>
      <x:c r="G15" s="58" t="n">
        <x:f>IFERROR(G14/G7,0)</x:f>
        <x:v>0</x:v>
      </x:c>
      <x:c r="H15" s="58" t="n">
        <x:f>IFERROR(H14/H7,0)</x:f>
        <x:v>0</x:v>
      </x:c>
      <x:c r="I15" s="58" t="n">
        <x:f>IFERROR(I14/I7,0)</x:f>
        <x:v>0</x:v>
      </x:c>
      <x:c r="J15" s="58" t="n">
        <x:f>IFERROR(J14/J7,0)</x:f>
        <x:v>0</x:v>
      </x:c>
      <x:c r="K15" s="58" t="n">
        <x:f>IFERROR(K14/K7,0)</x:f>
        <x:v>0</x:v>
      </x:c>
      <x:c r="L15" s="58" t="n">
        <x:f>IFERROR(L14/L7,0)</x:f>
        <x:v>0</x:v>
      </x:c>
      <x:c r="M15" s="58" t="n">
        <x:f>IFERROR(M14/M7,0)</x:f>
        <x:v>0</x:v>
      </x:c>
      <x:c r="N15" s="58" t="n">
        <x:f>IFERROR(N14/N7,0)</x:f>
        <x:v>0</x:v>
      </x:c>
      <x:c r="O15" s="58" t="n">
        <x:f>IFERROR(O14/O7,0)</x:f>
        <x:v>0</x:v>
      </x:c>
    </x:row>
    <x:row r="16" ht="18" customHeight="1">
      <x:c r="B16" t="str">
        <x:v>(-) Depreciação e Amortização</x:v>
      </x:c>
      <x:c r="C16" s="93" t="str"/>
      <x:c r="D16" s="93" t="str"/>
      <x:c r="E16" s="93" t="str"/>
      <x:c r="F16" s="93" t="str"/>
      <x:c r="G16" s="93" t="str"/>
      <x:c r="H16" s="93" t="str"/>
      <x:c r="I16" s="93" t="str"/>
      <x:c r="J16" s="93" t="str"/>
      <x:c r="K16" s="93" t="str"/>
      <x:c r="L16" s="93" t="str"/>
      <x:c r="M16" s="93" t="str"/>
      <x:c r="N16" s="93" t="str"/>
      <x:c r="O16" s="56" t="n">
        <x:f>SUM(C16:N16)</x:f>
        <x:v>0</x:v>
      </x:c>
    </x:row>
    <x:row r="17" ht="18" customHeight="1">
      <x:c r="B17" s="50" t="str">
        <x:v>EBIT</x:v>
      </x:c>
      <x:c r="C17" s="57" t="n">
        <x:f>C14-C16</x:f>
        <x:v>0</x:v>
      </x:c>
      <x:c r="D17" s="57" t="n">
        <x:f>D14-D16</x:f>
        <x:v>0</x:v>
      </x:c>
      <x:c r="E17" s="57" t="n">
        <x:f>E14-E16</x:f>
        <x:v>0</x:v>
      </x:c>
      <x:c r="F17" s="57" t="n">
        <x:f>F14-F16</x:f>
        <x:v>0</x:v>
      </x:c>
      <x:c r="G17" s="57" t="n">
        <x:f>G14-G16</x:f>
        <x:v>0</x:v>
      </x:c>
      <x:c r="H17" s="57" t="n">
        <x:f>H14-H16</x:f>
        <x:v>0</x:v>
      </x:c>
      <x:c r="I17" s="57" t="n">
        <x:f>I14-I16</x:f>
        <x:v>0</x:v>
      </x:c>
      <x:c r="J17" s="57" t="n">
        <x:f>J14-J16</x:f>
        <x:v>0</x:v>
      </x:c>
      <x:c r="K17" s="57" t="n">
        <x:f>K14-K16</x:f>
        <x:v>0</x:v>
      </x:c>
      <x:c r="L17" s="57" t="n">
        <x:f>L14-L16</x:f>
        <x:v>0</x:v>
      </x:c>
      <x:c r="M17" s="57" t="n">
        <x:f>M14-M16</x:f>
        <x:v>0</x:v>
      </x:c>
      <x:c r="N17" s="57" t="n">
        <x:f>N14-N16</x:f>
        <x:v>0</x:v>
      </x:c>
      <x:c r="O17" s="57" t="n">
        <x:f>SUM(C17:N17)</x:f>
        <x:v>0</x:v>
      </x:c>
    </x:row>
    <x:row r="18" ht="18" customHeight="1">
      <x:c r="B18" t="str">
        <x:v>(+/-) Resultado Financeiro</x:v>
      </x:c>
      <x:c r="C18" s="93" t="str"/>
      <x:c r="D18" s="93" t="str"/>
      <x:c r="E18" s="93" t="str"/>
      <x:c r="F18" s="93" t="str"/>
      <x:c r="G18" s="93" t="str"/>
      <x:c r="H18" s="93" t="str"/>
      <x:c r="I18" s="93" t="str"/>
      <x:c r="J18" s="93" t="str"/>
      <x:c r="K18" s="93" t="str"/>
      <x:c r="L18" s="93" t="str"/>
      <x:c r="M18" s="93" t="str"/>
      <x:c r="N18" s="93" t="str"/>
      <x:c r="O18" s="56" t="n">
        <x:f>SUM(C18:N18)</x:f>
        <x:v>0</x:v>
      </x:c>
    </x:row>
    <x:row r="19" ht="18" customHeight="1">
      <x:c r="B19" s="50" t="str">
        <x:v>Resultado Antes do IR/CS</x:v>
      </x:c>
      <x:c r="C19" s="57" t="n">
        <x:f>C17+C18</x:f>
        <x:v>0</x:v>
      </x:c>
      <x:c r="D19" s="57" t="n">
        <x:f>D17+D18</x:f>
        <x:v>0</x:v>
      </x:c>
      <x:c r="E19" s="57" t="n">
        <x:f>E17+E18</x:f>
        <x:v>0</x:v>
      </x:c>
      <x:c r="F19" s="57" t="n">
        <x:f>F17+F18</x:f>
        <x:v>0</x:v>
      </x:c>
      <x:c r="G19" s="57" t="n">
        <x:f>G17+G18</x:f>
        <x:v>0</x:v>
      </x:c>
      <x:c r="H19" s="57" t="n">
        <x:f>H17+H18</x:f>
        <x:v>0</x:v>
      </x:c>
      <x:c r="I19" s="57" t="n">
        <x:f>I17+I18</x:f>
        <x:v>0</x:v>
      </x:c>
      <x:c r="J19" s="57" t="n">
        <x:f>J17+J18</x:f>
        <x:v>0</x:v>
      </x:c>
      <x:c r="K19" s="57" t="n">
        <x:f>K17+K18</x:f>
        <x:v>0</x:v>
      </x:c>
      <x:c r="L19" s="57" t="n">
        <x:f>L17+L18</x:f>
        <x:v>0</x:v>
      </x:c>
      <x:c r="M19" s="57" t="n">
        <x:f>M17+M18</x:f>
        <x:v>0</x:v>
      </x:c>
      <x:c r="N19" s="57" t="n">
        <x:f>N17+N18</x:f>
        <x:v>0</x:v>
      </x:c>
      <x:c r="O19" s="57" t="n">
        <x:f>SUM(C19:N19)</x:f>
        <x:v>0</x:v>
      </x:c>
    </x:row>
    <x:row r="20" ht="18" customHeight="1">
      <x:c r="B20" t="str">
        <x:v>(-) IR/CS</x:v>
      </x:c>
      <x:c r="C20" s="93" t="str"/>
      <x:c r="D20" s="93" t="str"/>
      <x:c r="E20" s="93" t="str"/>
      <x:c r="F20" s="93" t="str"/>
      <x:c r="G20" s="93" t="str"/>
      <x:c r="H20" s="93" t="str"/>
      <x:c r="I20" s="93" t="str"/>
      <x:c r="J20" s="93" t="str"/>
      <x:c r="K20" s="93" t="str"/>
      <x:c r="L20" s="93" t="str"/>
      <x:c r="M20" s="93" t="str"/>
      <x:c r="N20" s="93" t="str"/>
      <x:c r="O20" s="56" t="n">
        <x:f>SUM(C20:N20)</x:f>
        <x:v>0</x:v>
      </x:c>
    </x:row>
    <x:row r="21" ht="18" customHeight="1">
      <x:c r="B21" s="50" t="str">
        <x:v>Lucro Líquido</x:v>
      </x:c>
      <x:c r="C21" s="57" t="n">
        <x:f>C19-C20</x:f>
        <x:v>0</x:v>
      </x:c>
      <x:c r="D21" s="57" t="n">
        <x:f>D19-D20</x:f>
        <x:v>0</x:v>
      </x:c>
      <x:c r="E21" s="57" t="n">
        <x:f>E19-E20</x:f>
        <x:v>0</x:v>
      </x:c>
      <x:c r="F21" s="57" t="n">
        <x:f>F19-F20</x:f>
        <x:v>0</x:v>
      </x:c>
      <x:c r="G21" s="57" t="n">
        <x:f>G19-G20</x:f>
        <x:v>0</x:v>
      </x:c>
      <x:c r="H21" s="57" t="n">
        <x:f>H19-H20</x:f>
        <x:v>0</x:v>
      </x:c>
      <x:c r="I21" s="57" t="n">
        <x:f>I19-I20</x:f>
        <x:v>0</x:v>
      </x:c>
      <x:c r="J21" s="57" t="n">
        <x:f>J19-J20</x:f>
        <x:v>0</x:v>
      </x:c>
      <x:c r="K21" s="57" t="n">
        <x:f>K19-K20</x:f>
        <x:v>0</x:v>
      </x:c>
      <x:c r="L21" s="57" t="n">
        <x:f>L19-L20</x:f>
        <x:v>0</x:v>
      </x:c>
      <x:c r="M21" s="57" t="n">
        <x:f>M19-M20</x:f>
        <x:v>0</x:v>
      </x:c>
      <x:c r="N21" s="57" t="n">
        <x:f>N19-N20</x:f>
        <x:v>0</x:v>
      </x:c>
      <x:c r="O21" s="57" t="n">
        <x:f>SUM(C21:N21)</x:f>
        <x:v>0</x:v>
      </x:c>
    </x:row>
    <x:row r="22" ht="18" customHeight="1">
      <x:c r="B22" t="str">
        <x:v>% Margem Líquida</x:v>
      </x:c>
      <x:c r="C22" s="58" t="n">
        <x:f>IFERROR(C21/C7,0)</x:f>
        <x:v>0</x:v>
      </x:c>
      <x:c r="D22" s="58" t="n">
        <x:f>IFERROR(D21/D7,0)</x:f>
        <x:v>0</x:v>
      </x:c>
      <x:c r="E22" s="58" t="n">
        <x:f>IFERROR(E21/E7,0)</x:f>
        <x:v>0</x:v>
      </x:c>
      <x:c r="F22" s="58" t="n">
        <x:f>IFERROR(F21/F7,0)</x:f>
        <x:v>0</x:v>
      </x:c>
      <x:c r="G22" s="58" t="n">
        <x:f>IFERROR(G21/G7,0)</x:f>
        <x:v>0</x:v>
      </x:c>
      <x:c r="H22" s="58" t="n">
        <x:f>IFERROR(H21/H7,0)</x:f>
        <x:v>0</x:v>
      </x:c>
      <x:c r="I22" s="58" t="n">
        <x:f>IFERROR(I21/I7,0)</x:f>
        <x:v>0</x:v>
      </x:c>
      <x:c r="J22" s="58" t="n">
        <x:f>IFERROR(J21/J7,0)</x:f>
        <x:v>0</x:v>
      </x:c>
      <x:c r="K22" s="58" t="n">
        <x:f>IFERROR(K21/K7,0)</x:f>
        <x:v>0</x:v>
      </x:c>
      <x:c r="L22" s="58" t="n">
        <x:f>IFERROR(L21/L7,0)</x:f>
        <x:v>0</x:v>
      </x:c>
      <x:c r="M22" s="58" t="n">
        <x:f>IFERROR(M21/M7,0)</x:f>
        <x:v>0</x:v>
      </x:c>
      <x:c r="N22" s="58" t="n">
        <x:f>IFERROR(N21/N7,0)</x:f>
        <x:v>0</x:v>
      </x:c>
      <x:c r="O22" s="58" t="n">
        <x:f>IFERROR(O21/O7,0)</x:f>
        <x:v>0</x:v>
      </x:c>
    </x:row>
    <x:row r="25">
      <x:c r="B25" s="46" t="str">
        <x:v>Orçado</x:v>
      </x:c>
      <x:c r="C25" s="46" t="str">
        <x:v>Jan</x:v>
      </x:c>
      <x:c r="D25" s="46" t="str">
        <x:v>Fev</x:v>
      </x:c>
      <x:c r="E25" s="46" t="str">
        <x:v>Mar</x:v>
      </x:c>
      <x:c r="F25" s="46" t="str">
        <x:v>Abr</x:v>
      </x:c>
      <x:c r="G25" s="46" t="str">
        <x:v>Mai</x:v>
      </x:c>
      <x:c r="H25" s="46" t="str">
        <x:v>Jun</x:v>
      </x:c>
      <x:c r="I25" s="46" t="str">
        <x:v>Jul</x:v>
      </x:c>
      <x:c r="J25" s="46" t="str">
        <x:v>Ago</x:v>
      </x:c>
      <x:c r="K25" s="46" t="str">
        <x:v>Set</x:v>
      </x:c>
      <x:c r="L25" s="46" t="str">
        <x:v>Out</x:v>
      </x:c>
      <x:c r="M25" s="46" t="str">
        <x:v>Nov</x:v>
      </x:c>
      <x:c r="N25" s="46" t="str">
        <x:v>Dez</x:v>
      </x:c>
      <x:c r="O25" s="46" t="str">
        <x:v>Ano / Dez</x:v>
      </x:c>
    </x:row>
    <x:row r="26" ht="18" customHeight="1">
      <x:c r="B26" t="str">
        <x:v>Receita Bruta</x:v>
      </x:c>
      <x:c r="C26" s="93" t="str"/>
      <x:c r="D26" s="93" t="str"/>
      <x:c r="E26" s="93" t="str"/>
      <x:c r="F26" s="93" t="str"/>
      <x:c r="G26" s="93" t="str"/>
      <x:c r="H26" s="93" t="str"/>
      <x:c r="I26" s="93" t="str"/>
      <x:c r="J26" s="93" t="str"/>
      <x:c r="K26" s="93" t="str"/>
      <x:c r="L26" s="93" t="str"/>
      <x:c r="M26" s="93" t="str"/>
      <x:c r="N26" s="93" t="str"/>
      <x:c r="O26" s="56" t="n">
        <x:f>SUM(C26:N26)</x:f>
        <x:v>0</x:v>
      </x:c>
    </x:row>
    <x:row r="27" ht="18" customHeight="1">
      <x:c r="B27" t="str">
        <x:v>(-) Deduções e Impostos</x:v>
      </x:c>
      <x:c r="C27" s="93" t="str"/>
      <x:c r="D27" s="93" t="str"/>
      <x:c r="E27" s="93" t="str"/>
      <x:c r="F27" s="93" t="str"/>
      <x:c r="G27" s="93" t="str"/>
      <x:c r="H27" s="93" t="str"/>
      <x:c r="I27" s="93" t="str"/>
      <x:c r="J27" s="93" t="str"/>
      <x:c r="K27" s="93" t="str"/>
      <x:c r="L27" s="93" t="str"/>
      <x:c r="M27" s="93" t="str"/>
      <x:c r="N27" s="93" t="str"/>
      <x:c r="O27" s="56" t="n">
        <x:f>SUM(C27:N27)</x:f>
        <x:v>0</x:v>
      </x:c>
    </x:row>
    <x:row r="28" ht="18" customHeight="1">
      <x:c r="B28" s="50" t="str">
        <x:v>Receita Líquida</x:v>
      </x:c>
      <x:c r="C28" s="57" t="n">
        <x:f>C26-C27</x:f>
        <x:v>0</x:v>
      </x:c>
      <x:c r="D28" s="57" t="n">
        <x:f>D26-D27</x:f>
        <x:v>0</x:v>
      </x:c>
      <x:c r="E28" s="57" t="n">
        <x:f>E26-E27</x:f>
        <x:v>0</x:v>
      </x:c>
      <x:c r="F28" s="57" t="n">
        <x:f>F26-F27</x:f>
        <x:v>0</x:v>
      </x:c>
      <x:c r="G28" s="57" t="n">
        <x:f>G26-G27</x:f>
        <x:v>0</x:v>
      </x:c>
      <x:c r="H28" s="57" t="n">
        <x:f>H26-H27</x:f>
        <x:v>0</x:v>
      </x:c>
      <x:c r="I28" s="57" t="n">
        <x:f>I26-I27</x:f>
        <x:v>0</x:v>
      </x:c>
      <x:c r="J28" s="57" t="n">
        <x:f>J26-J27</x:f>
        <x:v>0</x:v>
      </x:c>
      <x:c r="K28" s="57" t="n">
        <x:f>K26-K27</x:f>
        <x:v>0</x:v>
      </x:c>
      <x:c r="L28" s="57" t="n">
        <x:f>L26-L27</x:f>
        <x:v>0</x:v>
      </x:c>
      <x:c r="M28" s="57" t="n">
        <x:f>M26-M27</x:f>
        <x:v>0</x:v>
      </x:c>
      <x:c r="N28" s="57" t="n">
        <x:f>N26-N27</x:f>
        <x:v>0</x:v>
      </x:c>
      <x:c r="O28" s="57" t="n">
        <x:f>SUM(C28:N28)</x:f>
        <x:v>0</x:v>
      </x:c>
    </x:row>
    <x:row r="29" ht="18" customHeight="1">
      <x:c r="B29" t="str">
        <x:v>(-) Custo dos Produtos Vendidos</x:v>
      </x:c>
      <x:c r="C29" s="93" t="str"/>
      <x:c r="D29" s="93" t="str"/>
      <x:c r="E29" s="93" t="str"/>
      <x:c r="F29" s="93" t="str"/>
      <x:c r="G29" s="93" t="str"/>
      <x:c r="H29" s="93" t="str"/>
      <x:c r="I29" s="93" t="str"/>
      <x:c r="J29" s="93" t="str"/>
      <x:c r="K29" s="93" t="str"/>
      <x:c r="L29" s="93" t="str"/>
      <x:c r="M29" s="93" t="str"/>
      <x:c r="N29" s="93" t="str"/>
      <x:c r="O29" s="56" t="n">
        <x:f>SUM(C29:N29)</x:f>
        <x:v>0</x:v>
      </x:c>
    </x:row>
    <x:row r="30" ht="18" customHeight="1">
      <x:c r="B30" s="50" t="str">
        <x:v>Lucro Bruto</x:v>
      </x:c>
      <x:c r="C30" s="57" t="n">
        <x:f>C28-C29</x:f>
        <x:v>0</x:v>
      </x:c>
      <x:c r="D30" s="57" t="n">
        <x:f>D28-D29</x:f>
        <x:v>0</x:v>
      </x:c>
      <x:c r="E30" s="57" t="n">
        <x:f>E28-E29</x:f>
        <x:v>0</x:v>
      </x:c>
      <x:c r="F30" s="57" t="n">
        <x:f>F28-F29</x:f>
        <x:v>0</x:v>
      </x:c>
      <x:c r="G30" s="57" t="n">
        <x:f>G28-G29</x:f>
        <x:v>0</x:v>
      </x:c>
      <x:c r="H30" s="57" t="n">
        <x:f>H28-H29</x:f>
        <x:v>0</x:v>
      </x:c>
      <x:c r="I30" s="57" t="n">
        <x:f>I28-I29</x:f>
        <x:v>0</x:v>
      </x:c>
      <x:c r="J30" s="57" t="n">
        <x:f>J28-J29</x:f>
        <x:v>0</x:v>
      </x:c>
      <x:c r="K30" s="57" t="n">
        <x:f>K28-K29</x:f>
        <x:v>0</x:v>
      </x:c>
      <x:c r="L30" s="57" t="n">
        <x:f>L28-L29</x:f>
        <x:v>0</x:v>
      </x:c>
      <x:c r="M30" s="57" t="n">
        <x:f>M28-M29</x:f>
        <x:v>0</x:v>
      </x:c>
      <x:c r="N30" s="57" t="n">
        <x:f>N28-N29</x:f>
        <x:v>0</x:v>
      </x:c>
      <x:c r="O30" s="57" t="n">
        <x:f>SUM(C30:N30)</x:f>
        <x:v>0</x:v>
      </x:c>
    </x:row>
    <x:row r="31" ht="18" customHeight="1">
      <x:c r="B31" t="str">
        <x:v>% Margem Bruta</x:v>
      </x:c>
      <x:c r="C31" s="58" t="n">
        <x:f>IFERROR(C30/C28,0)</x:f>
        <x:v>0</x:v>
      </x:c>
      <x:c r="D31" s="58" t="n">
        <x:f>IFERROR(D30/D28,0)</x:f>
        <x:v>0</x:v>
      </x:c>
      <x:c r="E31" s="58" t="n">
        <x:f>IFERROR(E30/E28,0)</x:f>
        <x:v>0</x:v>
      </x:c>
      <x:c r="F31" s="58" t="n">
        <x:f>IFERROR(F30/F28,0)</x:f>
        <x:v>0</x:v>
      </x:c>
      <x:c r="G31" s="58" t="n">
        <x:f>IFERROR(G30/G28,0)</x:f>
        <x:v>0</x:v>
      </x:c>
      <x:c r="H31" s="58" t="n">
        <x:f>IFERROR(H30/H28,0)</x:f>
        <x:v>0</x:v>
      </x:c>
      <x:c r="I31" s="58" t="n">
        <x:f>IFERROR(I30/I28,0)</x:f>
        <x:v>0</x:v>
      </x:c>
      <x:c r="J31" s="58" t="n">
        <x:f>IFERROR(J30/J28,0)</x:f>
        <x:v>0</x:v>
      </x:c>
      <x:c r="K31" s="58" t="n">
        <x:f>IFERROR(K30/K28,0)</x:f>
        <x:v>0</x:v>
      </x:c>
      <x:c r="L31" s="58" t="n">
        <x:f>IFERROR(L30/L28,0)</x:f>
        <x:v>0</x:v>
      </x:c>
      <x:c r="M31" s="58" t="n">
        <x:f>IFERROR(M30/M28,0)</x:f>
        <x:v>0</x:v>
      </x:c>
      <x:c r="N31" s="58" t="n">
        <x:f>IFERROR(N30/N28,0)</x:f>
        <x:v>0</x:v>
      </x:c>
      <x:c r="O31" s="58" t="n">
        <x:f>IFERROR(O30/O28,0)</x:f>
        <x:v>0</x:v>
      </x:c>
    </x:row>
    <x:row r="32" ht="18" customHeight="1">
      <x:c r="B32" t="str">
        <x:v>(-) Despesas Comerciais</x:v>
      </x:c>
      <x:c r="C32" s="93" t="str"/>
      <x:c r="D32" s="93" t="str"/>
      <x:c r="E32" s="93" t="str"/>
      <x:c r="F32" s="93" t="str"/>
      <x:c r="G32" s="93" t="str"/>
      <x:c r="H32" s="93" t="str"/>
      <x:c r="I32" s="93" t="str"/>
      <x:c r="J32" s="93" t="str"/>
      <x:c r="K32" s="93" t="str"/>
      <x:c r="L32" s="93" t="str"/>
      <x:c r="M32" s="93" t="str"/>
      <x:c r="N32" s="93" t="str"/>
      <x:c r="O32" s="56" t="n">
        <x:f>SUM(C32:N32)</x:f>
        <x:v>0</x:v>
      </x:c>
    </x:row>
    <x:row r="33" ht="18" customHeight="1">
      <x:c r="B33" t="str">
        <x:v>(-) Despesas Administrativas</x:v>
      </x:c>
      <x:c r="C33" s="93" t="str"/>
      <x:c r="D33" s="93" t="str"/>
      <x:c r="E33" s="93" t="str"/>
      <x:c r="F33" s="93" t="str"/>
      <x:c r="G33" s="93" t="str"/>
      <x:c r="H33" s="93" t="str"/>
      <x:c r="I33" s="93" t="str"/>
      <x:c r="J33" s="93" t="str"/>
      <x:c r="K33" s="93" t="str"/>
      <x:c r="L33" s="93" t="str"/>
      <x:c r="M33" s="93" t="str"/>
      <x:c r="N33" s="93" t="str"/>
      <x:c r="O33" s="56" t="n">
        <x:f>SUM(C33:N33)</x:f>
        <x:v>0</x:v>
      </x:c>
    </x:row>
    <x:row r="34" ht="18" customHeight="1">
      <x:c r="B34" t="str">
        <x:v>(-) Despesas Gerais</x:v>
      </x:c>
      <x:c r="C34" s="93" t="str"/>
      <x:c r="D34" s="93" t="str"/>
      <x:c r="E34" s="93" t="str"/>
      <x:c r="F34" s="93" t="str"/>
      <x:c r="G34" s="93" t="str"/>
      <x:c r="H34" s="93" t="str"/>
      <x:c r="I34" s="93" t="str"/>
      <x:c r="J34" s="93" t="str"/>
      <x:c r="K34" s="93" t="str"/>
      <x:c r="L34" s="93" t="str"/>
      <x:c r="M34" s="93" t="str"/>
      <x:c r="N34" s="93" t="str"/>
      <x:c r="O34" s="56" t="n">
        <x:f>SUM(C34:N34)</x:f>
        <x:v>0</x:v>
      </x:c>
    </x:row>
    <x:row r="35" ht="18" customHeight="1">
      <x:c r="B35" s="54" t="str">
        <x:v>EBITDA</x:v>
      </x:c>
      <x:c r="C35" s="59" t="n">
        <x:f>C30-C32-C33-C34</x:f>
        <x:v>0</x:v>
      </x:c>
      <x:c r="D35" s="59" t="n">
        <x:f>D30-D32-D33-D34</x:f>
        <x:v>0</x:v>
      </x:c>
      <x:c r="E35" s="59" t="n">
        <x:f>E30-E32-E33-E34</x:f>
        <x:v>0</x:v>
      </x:c>
      <x:c r="F35" s="59" t="n">
        <x:f>F30-F32-F33-F34</x:f>
        <x:v>0</x:v>
      </x:c>
      <x:c r="G35" s="59" t="n">
        <x:f>G30-G32-G33-G34</x:f>
        <x:v>0</x:v>
      </x:c>
      <x:c r="H35" s="59" t="n">
        <x:f>H30-H32-H33-H34</x:f>
        <x:v>0</x:v>
      </x:c>
      <x:c r="I35" s="59" t="n">
        <x:f>I30-I32-I33-I34</x:f>
        <x:v>0</x:v>
      </x:c>
      <x:c r="J35" s="59" t="n">
        <x:f>J30-J32-J33-J34</x:f>
        <x:v>0</x:v>
      </x:c>
      <x:c r="K35" s="59" t="n">
        <x:f>K30-K32-K33-K34</x:f>
        <x:v>0</x:v>
      </x:c>
      <x:c r="L35" s="59" t="n">
        <x:f>L30-L32-L33-L34</x:f>
        <x:v>0</x:v>
      </x:c>
      <x:c r="M35" s="59" t="n">
        <x:f>M30-M32-M33-M34</x:f>
        <x:v>0</x:v>
      </x:c>
      <x:c r="N35" s="59" t="n">
        <x:f>N30-N32-N33-N34</x:f>
        <x:v>0</x:v>
      </x:c>
      <x:c r="O35" s="59" t="n">
        <x:f>SUM(C35:N35)</x:f>
        <x:v>0</x:v>
      </x:c>
    </x:row>
    <x:row r="36" ht="18" customHeight="1">
      <x:c r="B36" t="str">
        <x:v>% Margem EBITDA</x:v>
      </x:c>
      <x:c r="C36" s="58" t="n">
        <x:f>IFERROR(C35/C28,0)</x:f>
        <x:v>0</x:v>
      </x:c>
      <x:c r="D36" s="58" t="n">
        <x:f>IFERROR(D35/D28,0)</x:f>
        <x:v>0</x:v>
      </x:c>
      <x:c r="E36" s="58" t="n">
        <x:f>IFERROR(E35/E28,0)</x:f>
        <x:v>0</x:v>
      </x:c>
      <x:c r="F36" s="58" t="n">
        <x:f>IFERROR(F35/F28,0)</x:f>
        <x:v>0</x:v>
      </x:c>
      <x:c r="G36" s="58" t="n">
        <x:f>IFERROR(G35/G28,0)</x:f>
        <x:v>0</x:v>
      </x:c>
      <x:c r="H36" s="58" t="n">
        <x:f>IFERROR(H35/H28,0)</x:f>
        <x:v>0</x:v>
      </x:c>
      <x:c r="I36" s="58" t="n">
        <x:f>IFERROR(I35/I28,0)</x:f>
        <x:v>0</x:v>
      </x:c>
      <x:c r="J36" s="58" t="n">
        <x:f>IFERROR(J35/J28,0)</x:f>
        <x:v>0</x:v>
      </x:c>
      <x:c r="K36" s="58" t="n">
        <x:f>IFERROR(K35/K28,0)</x:f>
        <x:v>0</x:v>
      </x:c>
      <x:c r="L36" s="58" t="n">
        <x:f>IFERROR(L35/L28,0)</x:f>
        <x:v>0</x:v>
      </x:c>
      <x:c r="M36" s="58" t="n">
        <x:f>IFERROR(M35/M28,0)</x:f>
        <x:v>0</x:v>
      </x:c>
      <x:c r="N36" s="58" t="n">
        <x:f>IFERROR(N35/N28,0)</x:f>
        <x:v>0</x:v>
      </x:c>
      <x:c r="O36" s="58" t="n">
        <x:f>IFERROR(O35/O28,0)</x:f>
        <x:v>0</x:v>
      </x:c>
    </x:row>
    <x:row r="37" ht="18" customHeight="1">
      <x:c r="B37" t="str">
        <x:v>(-) Depreciação e Amortização</x:v>
      </x:c>
      <x:c r="C37" s="93" t="str"/>
      <x:c r="D37" s="93" t="str"/>
      <x:c r="E37" s="93" t="str"/>
      <x:c r="F37" s="93" t="str"/>
      <x:c r="G37" s="93" t="str"/>
      <x:c r="H37" s="93" t="str"/>
      <x:c r="I37" s="93" t="str"/>
      <x:c r="J37" s="93" t="str"/>
      <x:c r="K37" s="93" t="str"/>
      <x:c r="L37" s="93" t="str"/>
      <x:c r="M37" s="93" t="str"/>
      <x:c r="N37" s="93" t="str"/>
      <x:c r="O37" s="56" t="n">
        <x:f>SUM(C37:N37)</x:f>
        <x:v>0</x:v>
      </x:c>
    </x:row>
    <x:row r="38" ht="18" customHeight="1">
      <x:c r="B38" s="50" t="str">
        <x:v>EBIT</x:v>
      </x:c>
      <x:c r="C38" s="57" t="n">
        <x:f>C35-C37</x:f>
        <x:v>0</x:v>
      </x:c>
      <x:c r="D38" s="57" t="n">
        <x:f>D35-D37</x:f>
        <x:v>0</x:v>
      </x:c>
      <x:c r="E38" s="57" t="n">
        <x:f>E35-E37</x:f>
        <x:v>0</x:v>
      </x:c>
      <x:c r="F38" s="57" t="n">
        <x:f>F35-F37</x:f>
        <x:v>0</x:v>
      </x:c>
      <x:c r="G38" s="57" t="n">
        <x:f>G35-G37</x:f>
        <x:v>0</x:v>
      </x:c>
      <x:c r="H38" s="57" t="n">
        <x:f>H35-H37</x:f>
        <x:v>0</x:v>
      </x:c>
      <x:c r="I38" s="57" t="n">
        <x:f>I35-I37</x:f>
        <x:v>0</x:v>
      </x:c>
      <x:c r="J38" s="57" t="n">
        <x:f>J35-J37</x:f>
        <x:v>0</x:v>
      </x:c>
      <x:c r="K38" s="57" t="n">
        <x:f>K35-K37</x:f>
        <x:v>0</x:v>
      </x:c>
      <x:c r="L38" s="57" t="n">
        <x:f>L35-L37</x:f>
        <x:v>0</x:v>
      </x:c>
      <x:c r="M38" s="57" t="n">
        <x:f>M35-M37</x:f>
        <x:v>0</x:v>
      </x:c>
      <x:c r="N38" s="57" t="n">
        <x:f>N35-N37</x:f>
        <x:v>0</x:v>
      </x:c>
      <x:c r="O38" s="57" t="n">
        <x:f>SUM(C38:N38)</x:f>
        <x:v>0</x:v>
      </x:c>
    </x:row>
    <x:row r="39" ht="18" customHeight="1">
      <x:c r="B39" t="str">
        <x:v>(+/-) Resultado Financeiro</x:v>
      </x:c>
      <x:c r="C39" s="93" t="str"/>
      <x:c r="D39" s="93" t="str"/>
      <x:c r="E39" s="93" t="str"/>
      <x:c r="F39" s="93" t="str"/>
      <x:c r="G39" s="93" t="str"/>
      <x:c r="H39" s="93" t="str"/>
      <x:c r="I39" s="93" t="str"/>
      <x:c r="J39" s="93" t="str"/>
      <x:c r="K39" s="93" t="str"/>
      <x:c r="L39" s="93" t="str"/>
      <x:c r="M39" s="93" t="str"/>
      <x:c r="N39" s="93" t="str"/>
      <x:c r="O39" s="56" t="n">
        <x:f>SUM(C39:N39)</x:f>
        <x:v>0</x:v>
      </x:c>
    </x:row>
    <x:row r="40" ht="18" customHeight="1">
      <x:c r="B40" s="50" t="str">
        <x:v>Resultado Antes do IR/CS</x:v>
      </x:c>
      <x:c r="C40" s="57" t="n">
        <x:f>C38+C39</x:f>
        <x:v>0</x:v>
      </x:c>
      <x:c r="D40" s="57" t="n">
        <x:f>D38+D39</x:f>
        <x:v>0</x:v>
      </x:c>
      <x:c r="E40" s="57" t="n">
        <x:f>E38+E39</x:f>
        <x:v>0</x:v>
      </x:c>
      <x:c r="F40" s="57" t="n">
        <x:f>F38+F39</x:f>
        <x:v>0</x:v>
      </x:c>
      <x:c r="G40" s="57" t="n">
        <x:f>G38+G39</x:f>
        <x:v>0</x:v>
      </x:c>
      <x:c r="H40" s="57" t="n">
        <x:f>H38+H39</x:f>
        <x:v>0</x:v>
      </x:c>
      <x:c r="I40" s="57" t="n">
        <x:f>I38+I39</x:f>
        <x:v>0</x:v>
      </x:c>
      <x:c r="J40" s="57" t="n">
        <x:f>J38+J39</x:f>
        <x:v>0</x:v>
      </x:c>
      <x:c r="K40" s="57" t="n">
        <x:f>K38+K39</x:f>
        <x:v>0</x:v>
      </x:c>
      <x:c r="L40" s="57" t="n">
        <x:f>L38+L39</x:f>
        <x:v>0</x:v>
      </x:c>
      <x:c r="M40" s="57" t="n">
        <x:f>M38+M39</x:f>
        <x:v>0</x:v>
      </x:c>
      <x:c r="N40" s="57" t="n">
        <x:f>N38+N39</x:f>
        <x:v>0</x:v>
      </x:c>
      <x:c r="O40" s="57" t="n">
        <x:f>SUM(C40:N40)</x:f>
        <x:v>0</x:v>
      </x:c>
    </x:row>
    <x:row r="41" ht="18" customHeight="1">
      <x:c r="B41" t="str">
        <x:v>(-) IR/CS</x:v>
      </x:c>
      <x:c r="C41" s="93" t="str"/>
      <x:c r="D41" s="93" t="str"/>
      <x:c r="E41" s="93" t="str"/>
      <x:c r="F41" s="93" t="str"/>
      <x:c r="G41" s="93" t="str"/>
      <x:c r="H41" s="93" t="str"/>
      <x:c r="I41" s="93" t="str"/>
      <x:c r="J41" s="93" t="str"/>
      <x:c r="K41" s="93" t="str"/>
      <x:c r="L41" s="93" t="str"/>
      <x:c r="M41" s="93" t="str"/>
      <x:c r="N41" s="93" t="str"/>
      <x:c r="O41" s="56" t="n">
        <x:f>SUM(C41:N41)</x:f>
        <x:v>0</x:v>
      </x:c>
    </x:row>
    <x:row r="42" ht="18" customHeight="1">
      <x:c r="B42" s="50" t="str">
        <x:v>Lucro Líquido</x:v>
      </x:c>
      <x:c r="C42" s="57" t="n">
        <x:f>C40-C41</x:f>
        <x:v>0</x:v>
      </x:c>
      <x:c r="D42" s="57" t="n">
        <x:f>D40-D41</x:f>
        <x:v>0</x:v>
      </x:c>
      <x:c r="E42" s="57" t="n">
        <x:f>E40-E41</x:f>
        <x:v>0</x:v>
      </x:c>
      <x:c r="F42" s="57" t="n">
        <x:f>F40-F41</x:f>
        <x:v>0</x:v>
      </x:c>
      <x:c r="G42" s="57" t="n">
        <x:f>G40-G41</x:f>
        <x:v>0</x:v>
      </x:c>
      <x:c r="H42" s="57" t="n">
        <x:f>H40-H41</x:f>
        <x:v>0</x:v>
      </x:c>
      <x:c r="I42" s="57" t="n">
        <x:f>I40-I41</x:f>
        <x:v>0</x:v>
      </x:c>
      <x:c r="J42" s="57" t="n">
        <x:f>J40-J41</x:f>
        <x:v>0</x:v>
      </x:c>
      <x:c r="K42" s="57" t="n">
        <x:f>K40-K41</x:f>
        <x:v>0</x:v>
      </x:c>
      <x:c r="L42" s="57" t="n">
        <x:f>L40-L41</x:f>
        <x:v>0</x:v>
      </x:c>
      <x:c r="M42" s="57" t="n">
        <x:f>M40-M41</x:f>
        <x:v>0</x:v>
      </x:c>
      <x:c r="N42" s="57" t="n">
        <x:f>N40-N41</x:f>
        <x:v>0</x:v>
      </x:c>
      <x:c r="O42" s="57" t="n">
        <x:f>SUM(C42:N42)</x:f>
        <x:v>0</x:v>
      </x:c>
    </x:row>
    <x:row r="43" ht="18" customHeight="1">
      <x:c r="B43" t="str">
        <x:v>% Margem Líquida</x:v>
      </x:c>
      <x:c r="C43" s="58" t="n">
        <x:f>IFERROR(C42/C28,0)</x:f>
        <x:v>0</x:v>
      </x:c>
      <x:c r="D43" s="58" t="n">
        <x:f>IFERROR(D42/D28,0)</x:f>
        <x:v>0</x:v>
      </x:c>
      <x:c r="E43" s="58" t="n">
        <x:f>IFERROR(E42/E28,0)</x:f>
        <x:v>0</x:v>
      </x:c>
      <x:c r="F43" s="58" t="n">
        <x:f>IFERROR(F42/F28,0)</x:f>
        <x:v>0</x:v>
      </x:c>
      <x:c r="G43" s="58" t="n">
        <x:f>IFERROR(G42/G28,0)</x:f>
        <x:v>0</x:v>
      </x:c>
      <x:c r="H43" s="58" t="n">
        <x:f>IFERROR(H42/H28,0)</x:f>
        <x:v>0</x:v>
      </x:c>
      <x:c r="I43" s="58" t="n">
        <x:f>IFERROR(I42/I28,0)</x:f>
        <x:v>0</x:v>
      </x:c>
      <x:c r="J43" s="58" t="n">
        <x:f>IFERROR(J42/J28,0)</x:f>
        <x:v>0</x:v>
      </x:c>
      <x:c r="K43" s="58" t="n">
        <x:f>IFERROR(K42/K28,0)</x:f>
        <x:v>0</x:v>
      </x:c>
      <x:c r="L43" s="58" t="n">
        <x:f>IFERROR(L42/L28,0)</x:f>
        <x:v>0</x:v>
      </x:c>
      <x:c r="M43" s="58" t="n">
        <x:f>IFERROR(M42/M28,0)</x:f>
        <x:v>0</x:v>
      </x:c>
      <x:c r="N43" s="58" t="n">
        <x:f>IFERROR(N42/N28,0)</x:f>
        <x:v>0</x:v>
      </x:c>
      <x:c r="O43" s="58" t="n">
        <x:f>IFERROR(O42/O28,0)</x:f>
        <x:v>0</x:v>
      </x:c>
    </x:row>
    <x:row r="46">
      <x:c r="B46" s="46" t="str">
        <x:v>Forecast</x:v>
      </x:c>
      <x:c r="C46" s="46" t="str">
        <x:v>Jan</x:v>
      </x:c>
      <x:c r="D46" s="46" t="str">
        <x:v>Fev</x:v>
      </x:c>
      <x:c r="E46" s="46" t="str">
        <x:v>Mar</x:v>
      </x:c>
      <x:c r="F46" s="46" t="str">
        <x:v>Abr</x:v>
      </x:c>
      <x:c r="G46" s="46" t="str">
        <x:v>Mai</x:v>
      </x:c>
      <x:c r="H46" s="46" t="str">
        <x:v>Jun</x:v>
      </x:c>
      <x:c r="I46" s="46" t="str">
        <x:v>Jul</x:v>
      </x:c>
      <x:c r="J46" s="46" t="str">
        <x:v>Ago</x:v>
      </x:c>
      <x:c r="K46" s="46" t="str">
        <x:v>Set</x:v>
      </x:c>
      <x:c r="L46" s="46" t="str">
        <x:v>Out</x:v>
      </x:c>
      <x:c r="M46" s="46" t="str">
        <x:v>Nov</x:v>
      </x:c>
      <x:c r="N46" s="46" t="str">
        <x:v>Dez</x:v>
      </x:c>
      <x:c r="O46" s="46" t="str">
        <x:v>Ano / Dez</x:v>
      </x:c>
    </x:row>
    <x:row r="47" ht="18" customHeight="1">
      <x:c r="B47" t="str">
        <x:v>Receita Bruta</x:v>
      </x:c>
      <x:c r="C47" s="93" t="str"/>
      <x:c r="D47" s="93" t="str"/>
      <x:c r="E47" s="93" t="str"/>
      <x:c r="F47" s="93" t="str"/>
      <x:c r="G47" s="93" t="str"/>
      <x:c r="H47" s="93" t="str"/>
      <x:c r="I47" s="93" t="str"/>
      <x:c r="J47" s="93" t="str"/>
      <x:c r="K47" s="93" t="str"/>
      <x:c r="L47" s="93" t="str"/>
      <x:c r="M47" s="93" t="str"/>
      <x:c r="N47" s="93" t="str"/>
      <x:c r="O47" s="56" t="n">
        <x:f>SUM(C47:N47)</x:f>
        <x:v>0</x:v>
      </x:c>
    </x:row>
    <x:row r="48" ht="18" customHeight="1">
      <x:c r="B48" t="str">
        <x:v>(-) Deduções e Impostos</x:v>
      </x:c>
      <x:c r="C48" s="93" t="str"/>
      <x:c r="D48" s="93" t="str"/>
      <x:c r="E48" s="93" t="str"/>
      <x:c r="F48" s="93" t="str"/>
      <x:c r="G48" s="93" t="str"/>
      <x:c r="H48" s="93" t="str"/>
      <x:c r="I48" s="93" t="str"/>
      <x:c r="J48" s="93" t="str"/>
      <x:c r="K48" s="93" t="str"/>
      <x:c r="L48" s="93" t="str"/>
      <x:c r="M48" s="93" t="str"/>
      <x:c r="N48" s="93" t="str"/>
      <x:c r="O48" s="56" t="n">
        <x:f>SUM(C48:N48)</x:f>
        <x:v>0</x:v>
      </x:c>
    </x:row>
    <x:row r="49" ht="18" customHeight="1">
      <x:c r="B49" s="50" t="str">
        <x:v>Receita Líquida</x:v>
      </x:c>
      <x:c r="C49" s="57" t="n">
        <x:f>C47-C48</x:f>
        <x:v>0</x:v>
      </x:c>
      <x:c r="D49" s="57" t="n">
        <x:f>D47-D48</x:f>
        <x:v>0</x:v>
      </x:c>
      <x:c r="E49" s="57" t="n">
        <x:f>E47-E48</x:f>
        <x:v>0</x:v>
      </x:c>
      <x:c r="F49" s="57" t="n">
        <x:f>F47-F48</x:f>
        <x:v>0</x:v>
      </x:c>
      <x:c r="G49" s="57" t="n">
        <x:f>G47-G48</x:f>
        <x:v>0</x:v>
      </x:c>
      <x:c r="H49" s="57" t="n">
        <x:f>H47-H48</x:f>
        <x:v>0</x:v>
      </x:c>
      <x:c r="I49" s="57" t="n">
        <x:f>I47-I48</x:f>
        <x:v>0</x:v>
      </x:c>
      <x:c r="J49" s="57" t="n">
        <x:f>J47-J48</x:f>
        <x:v>0</x:v>
      </x:c>
      <x:c r="K49" s="57" t="n">
        <x:f>K47-K48</x:f>
        <x:v>0</x:v>
      </x:c>
      <x:c r="L49" s="57" t="n">
        <x:f>L47-L48</x:f>
        <x:v>0</x:v>
      </x:c>
      <x:c r="M49" s="57" t="n">
        <x:f>M47-M48</x:f>
        <x:v>0</x:v>
      </x:c>
      <x:c r="N49" s="57" t="n">
        <x:f>N47-N48</x:f>
        <x:v>0</x:v>
      </x:c>
      <x:c r="O49" s="57" t="n">
        <x:f>SUM(C49:N49)</x:f>
        <x:v>0</x:v>
      </x:c>
    </x:row>
    <x:row r="50" ht="18" customHeight="1">
      <x:c r="B50" t="str">
        <x:v>(-) Custo dos Produtos Vendidos</x:v>
      </x:c>
      <x:c r="C50" s="93" t="str"/>
      <x:c r="D50" s="93" t="str"/>
      <x:c r="E50" s="93" t="str"/>
      <x:c r="F50" s="93" t="str"/>
      <x:c r="G50" s="93" t="str"/>
      <x:c r="H50" s="93" t="str"/>
      <x:c r="I50" s="93" t="str"/>
      <x:c r="J50" s="93" t="str"/>
      <x:c r="K50" s="93" t="str"/>
      <x:c r="L50" s="93" t="str"/>
      <x:c r="M50" s="93" t="str"/>
      <x:c r="N50" s="93" t="str"/>
      <x:c r="O50" s="56" t="n">
        <x:f>SUM(C50:N50)</x:f>
        <x:v>0</x:v>
      </x:c>
    </x:row>
    <x:row r="51" ht="18" customHeight="1">
      <x:c r="B51" s="50" t="str">
        <x:v>Lucro Bruto</x:v>
      </x:c>
      <x:c r="C51" s="57" t="n">
        <x:f>C49-C50</x:f>
        <x:v>0</x:v>
      </x:c>
      <x:c r="D51" s="57" t="n">
        <x:f>D49-D50</x:f>
        <x:v>0</x:v>
      </x:c>
      <x:c r="E51" s="57" t="n">
        <x:f>E49-E50</x:f>
        <x:v>0</x:v>
      </x:c>
      <x:c r="F51" s="57" t="n">
        <x:f>F49-F50</x:f>
        <x:v>0</x:v>
      </x:c>
      <x:c r="G51" s="57" t="n">
        <x:f>G49-G50</x:f>
        <x:v>0</x:v>
      </x:c>
      <x:c r="H51" s="57" t="n">
        <x:f>H49-H50</x:f>
        <x:v>0</x:v>
      </x:c>
      <x:c r="I51" s="57" t="n">
        <x:f>I49-I50</x:f>
        <x:v>0</x:v>
      </x:c>
      <x:c r="J51" s="57" t="n">
        <x:f>J49-J50</x:f>
        <x:v>0</x:v>
      </x:c>
      <x:c r="K51" s="57" t="n">
        <x:f>K49-K50</x:f>
        <x:v>0</x:v>
      </x:c>
      <x:c r="L51" s="57" t="n">
        <x:f>L49-L50</x:f>
        <x:v>0</x:v>
      </x:c>
      <x:c r="M51" s="57" t="n">
        <x:f>M49-M50</x:f>
        <x:v>0</x:v>
      </x:c>
      <x:c r="N51" s="57" t="n">
        <x:f>N49-N50</x:f>
        <x:v>0</x:v>
      </x:c>
      <x:c r="O51" s="57" t="n">
        <x:f>SUM(C51:N51)</x:f>
        <x:v>0</x:v>
      </x:c>
    </x:row>
    <x:row r="52" ht="18" customHeight="1">
      <x:c r="B52" t="str">
        <x:v>% Margem Bruta</x:v>
      </x:c>
      <x:c r="C52" s="58" t="n">
        <x:f>IFERROR(C51/C49,0)</x:f>
        <x:v>0</x:v>
      </x:c>
      <x:c r="D52" s="58" t="n">
        <x:f>IFERROR(D51/D49,0)</x:f>
        <x:v>0</x:v>
      </x:c>
      <x:c r="E52" s="58" t="n">
        <x:f>IFERROR(E51/E49,0)</x:f>
        <x:v>0</x:v>
      </x:c>
      <x:c r="F52" s="58" t="n">
        <x:f>IFERROR(F51/F49,0)</x:f>
        <x:v>0</x:v>
      </x:c>
      <x:c r="G52" s="58" t="n">
        <x:f>IFERROR(G51/G49,0)</x:f>
        <x:v>0</x:v>
      </x:c>
      <x:c r="H52" s="58" t="n">
        <x:f>IFERROR(H51/H49,0)</x:f>
        <x:v>0</x:v>
      </x:c>
      <x:c r="I52" s="58" t="n">
        <x:f>IFERROR(I51/I49,0)</x:f>
        <x:v>0</x:v>
      </x:c>
      <x:c r="J52" s="58" t="n">
        <x:f>IFERROR(J51/J49,0)</x:f>
        <x:v>0</x:v>
      </x:c>
      <x:c r="K52" s="58" t="n">
        <x:f>IFERROR(K51/K49,0)</x:f>
        <x:v>0</x:v>
      </x:c>
      <x:c r="L52" s="58" t="n">
        <x:f>IFERROR(L51/L49,0)</x:f>
        <x:v>0</x:v>
      </x:c>
      <x:c r="M52" s="58" t="n">
        <x:f>IFERROR(M51/M49,0)</x:f>
        <x:v>0</x:v>
      </x:c>
      <x:c r="N52" s="58" t="n">
        <x:f>IFERROR(N51/N49,0)</x:f>
        <x:v>0</x:v>
      </x:c>
      <x:c r="O52" s="58" t="n">
        <x:f>IFERROR(O51/O49,0)</x:f>
        <x:v>0</x:v>
      </x:c>
    </x:row>
    <x:row r="53" ht="18" customHeight="1">
      <x:c r="B53" t="str">
        <x:v>(-) Despesas Comerciais</x:v>
      </x:c>
      <x:c r="C53" s="93" t="str"/>
      <x:c r="D53" s="93" t="str"/>
      <x:c r="E53" s="93" t="str"/>
      <x:c r="F53" s="93" t="str"/>
      <x:c r="G53" s="93" t="str"/>
      <x:c r="H53" s="93" t="str"/>
      <x:c r="I53" s="93" t="str"/>
      <x:c r="J53" s="93" t="str"/>
      <x:c r="K53" s="93" t="str"/>
      <x:c r="L53" s="93" t="str"/>
      <x:c r="M53" s="93" t="str"/>
      <x:c r="N53" s="93" t="str"/>
      <x:c r="O53" s="56" t="n">
        <x:f>SUM(C53:N53)</x:f>
        <x:v>0</x:v>
      </x:c>
    </x:row>
    <x:row r="54" ht="18" customHeight="1">
      <x:c r="B54" t="str">
        <x:v>(-) Despesas Administrativas</x:v>
      </x:c>
      <x:c r="C54" s="93" t="str"/>
      <x:c r="D54" s="93" t="str"/>
      <x:c r="E54" s="93" t="str"/>
      <x:c r="F54" s="93" t="str"/>
      <x:c r="G54" s="93" t="str"/>
      <x:c r="H54" s="93" t="str"/>
      <x:c r="I54" s="93" t="str"/>
      <x:c r="J54" s="93" t="str"/>
      <x:c r="K54" s="93" t="str"/>
      <x:c r="L54" s="93" t="str"/>
      <x:c r="M54" s="93" t="str"/>
      <x:c r="N54" s="93" t="str"/>
      <x:c r="O54" s="56" t="n">
        <x:f>SUM(C54:N54)</x:f>
        <x:v>0</x:v>
      </x:c>
    </x:row>
    <x:row r="55" ht="18" customHeight="1">
      <x:c r="B55" t="str">
        <x:v>(-) Despesas Gerais</x:v>
      </x:c>
      <x:c r="C55" s="93" t="str"/>
      <x:c r="D55" s="93" t="str"/>
      <x:c r="E55" s="93" t="str"/>
      <x:c r="F55" s="93" t="str"/>
      <x:c r="G55" s="93" t="str"/>
      <x:c r="H55" s="93" t="str"/>
      <x:c r="I55" s="93" t="str"/>
      <x:c r="J55" s="93" t="str"/>
      <x:c r="K55" s="93" t="str"/>
      <x:c r="L55" s="93" t="str"/>
      <x:c r="M55" s="93" t="str"/>
      <x:c r="N55" s="93" t="str"/>
      <x:c r="O55" s="56" t="n">
        <x:f>SUM(C55:N55)</x:f>
        <x:v>0</x:v>
      </x:c>
    </x:row>
    <x:row r="56" ht="18" customHeight="1">
      <x:c r="B56" s="54" t="str">
        <x:v>EBITDA</x:v>
      </x:c>
      <x:c r="C56" s="59" t="n">
        <x:f>C51-C53-C54-C55</x:f>
        <x:v>0</x:v>
      </x:c>
      <x:c r="D56" s="59" t="n">
        <x:f>D51-D53-D54-D55</x:f>
        <x:v>0</x:v>
      </x:c>
      <x:c r="E56" s="59" t="n">
        <x:f>E51-E53-E54-E55</x:f>
        <x:v>0</x:v>
      </x:c>
      <x:c r="F56" s="59" t="n">
        <x:f>F51-F53-F54-F55</x:f>
        <x:v>0</x:v>
      </x:c>
      <x:c r="G56" s="59" t="n">
        <x:f>G51-G53-G54-G55</x:f>
        <x:v>0</x:v>
      </x:c>
      <x:c r="H56" s="59" t="n">
        <x:f>H51-H53-H54-H55</x:f>
        <x:v>0</x:v>
      </x:c>
      <x:c r="I56" s="59" t="n">
        <x:f>I51-I53-I54-I55</x:f>
        <x:v>0</x:v>
      </x:c>
      <x:c r="J56" s="59" t="n">
        <x:f>J51-J53-J54-J55</x:f>
        <x:v>0</x:v>
      </x:c>
      <x:c r="K56" s="59" t="n">
        <x:f>K51-K53-K54-K55</x:f>
        <x:v>0</x:v>
      </x:c>
      <x:c r="L56" s="59" t="n">
        <x:f>L51-L53-L54-L55</x:f>
        <x:v>0</x:v>
      </x:c>
      <x:c r="M56" s="59" t="n">
        <x:f>M51-M53-M54-M55</x:f>
        <x:v>0</x:v>
      </x:c>
      <x:c r="N56" s="59" t="n">
        <x:f>N51-N53-N54-N55</x:f>
        <x:v>0</x:v>
      </x:c>
      <x:c r="O56" s="59" t="n">
        <x:f>SUM(C56:N56)</x:f>
        <x:v>0</x:v>
      </x:c>
    </x:row>
    <x:row r="57" ht="18" customHeight="1">
      <x:c r="B57" t="str">
        <x:v>% Margem EBITDA</x:v>
      </x:c>
      <x:c r="C57" s="58" t="n">
        <x:f>IFERROR(C56/C49,0)</x:f>
        <x:v>0</x:v>
      </x:c>
      <x:c r="D57" s="58" t="n">
        <x:f>IFERROR(D56/D49,0)</x:f>
        <x:v>0</x:v>
      </x:c>
      <x:c r="E57" s="58" t="n">
        <x:f>IFERROR(E56/E49,0)</x:f>
        <x:v>0</x:v>
      </x:c>
      <x:c r="F57" s="58" t="n">
        <x:f>IFERROR(F56/F49,0)</x:f>
        <x:v>0</x:v>
      </x:c>
      <x:c r="G57" s="58" t="n">
        <x:f>IFERROR(G56/G49,0)</x:f>
        <x:v>0</x:v>
      </x:c>
      <x:c r="H57" s="58" t="n">
        <x:f>IFERROR(H56/H49,0)</x:f>
        <x:v>0</x:v>
      </x:c>
      <x:c r="I57" s="58" t="n">
        <x:f>IFERROR(I56/I49,0)</x:f>
        <x:v>0</x:v>
      </x:c>
      <x:c r="J57" s="58" t="n">
        <x:f>IFERROR(J56/J49,0)</x:f>
        <x:v>0</x:v>
      </x:c>
      <x:c r="K57" s="58" t="n">
        <x:f>IFERROR(K56/K49,0)</x:f>
        <x:v>0</x:v>
      </x:c>
      <x:c r="L57" s="58" t="n">
        <x:f>IFERROR(L56/L49,0)</x:f>
        <x:v>0</x:v>
      </x:c>
      <x:c r="M57" s="58" t="n">
        <x:f>IFERROR(M56/M49,0)</x:f>
        <x:v>0</x:v>
      </x:c>
      <x:c r="N57" s="58" t="n">
        <x:f>IFERROR(N56/N49,0)</x:f>
        <x:v>0</x:v>
      </x:c>
      <x:c r="O57" s="58" t="n">
        <x:f>IFERROR(O56/O49,0)</x:f>
        <x:v>0</x:v>
      </x:c>
    </x:row>
    <x:row r="58" ht="18" customHeight="1">
      <x:c r="B58" t="str">
        <x:v>(-) Depreciação e Amortização</x:v>
      </x:c>
      <x:c r="C58" s="93" t="str"/>
      <x:c r="D58" s="93" t="str"/>
      <x:c r="E58" s="93" t="str"/>
      <x:c r="F58" s="93" t="str"/>
      <x:c r="G58" s="93" t="str"/>
      <x:c r="H58" s="93" t="str"/>
      <x:c r="I58" s="93" t="str"/>
      <x:c r="J58" s="93" t="str"/>
      <x:c r="K58" s="93" t="str"/>
      <x:c r="L58" s="93" t="str"/>
      <x:c r="M58" s="93" t="str"/>
      <x:c r="N58" s="93" t="str"/>
      <x:c r="O58" s="56" t="n">
        <x:f>SUM(C58:N58)</x:f>
        <x:v>0</x:v>
      </x:c>
    </x:row>
    <x:row r="59" ht="18" customHeight="1">
      <x:c r="B59" s="50" t="str">
        <x:v>EBIT</x:v>
      </x:c>
      <x:c r="C59" s="57" t="n">
        <x:f>C56-C58</x:f>
        <x:v>0</x:v>
      </x:c>
      <x:c r="D59" s="57" t="n">
        <x:f>D56-D58</x:f>
        <x:v>0</x:v>
      </x:c>
      <x:c r="E59" s="57" t="n">
        <x:f>E56-E58</x:f>
        <x:v>0</x:v>
      </x:c>
      <x:c r="F59" s="57" t="n">
        <x:f>F56-F58</x:f>
        <x:v>0</x:v>
      </x:c>
      <x:c r="G59" s="57" t="n">
        <x:f>G56-G58</x:f>
        <x:v>0</x:v>
      </x:c>
      <x:c r="H59" s="57" t="n">
        <x:f>H56-H58</x:f>
        <x:v>0</x:v>
      </x:c>
      <x:c r="I59" s="57" t="n">
        <x:f>I56-I58</x:f>
        <x:v>0</x:v>
      </x:c>
      <x:c r="J59" s="57" t="n">
        <x:f>J56-J58</x:f>
        <x:v>0</x:v>
      </x:c>
      <x:c r="K59" s="57" t="n">
        <x:f>K56-K58</x:f>
        <x:v>0</x:v>
      </x:c>
      <x:c r="L59" s="57" t="n">
        <x:f>L56-L58</x:f>
        <x:v>0</x:v>
      </x:c>
      <x:c r="M59" s="57" t="n">
        <x:f>M56-M58</x:f>
        <x:v>0</x:v>
      </x:c>
      <x:c r="N59" s="57" t="n">
        <x:f>N56-N58</x:f>
        <x:v>0</x:v>
      </x:c>
      <x:c r="O59" s="57" t="n">
        <x:f>SUM(C59:N59)</x:f>
        <x:v>0</x:v>
      </x:c>
    </x:row>
    <x:row r="60" ht="18" customHeight="1">
      <x:c r="B60" t="str">
        <x:v>(+/-) Resultado Financeiro</x:v>
      </x:c>
      <x:c r="C60" s="93" t="str"/>
      <x:c r="D60" s="93" t="str"/>
      <x:c r="E60" s="93" t="str"/>
      <x:c r="F60" s="93" t="str"/>
      <x:c r="G60" s="93" t="str"/>
      <x:c r="H60" s="93" t="str"/>
      <x:c r="I60" s="93" t="str"/>
      <x:c r="J60" s="93" t="str"/>
      <x:c r="K60" s="93" t="str"/>
      <x:c r="L60" s="93" t="str"/>
      <x:c r="M60" s="93" t="str"/>
      <x:c r="N60" s="93" t="str"/>
      <x:c r="O60" s="56" t="n">
        <x:f>SUM(C60:N60)</x:f>
        <x:v>0</x:v>
      </x:c>
    </x:row>
    <x:row r="61" ht="18" customHeight="1">
      <x:c r="B61" s="50" t="str">
        <x:v>Resultado Antes do IR/CS</x:v>
      </x:c>
      <x:c r="C61" s="57" t="n">
        <x:f>C59+C60</x:f>
        <x:v>0</x:v>
      </x:c>
      <x:c r="D61" s="57" t="n">
        <x:f>D59+D60</x:f>
        <x:v>0</x:v>
      </x:c>
      <x:c r="E61" s="57" t="n">
        <x:f>E59+E60</x:f>
        <x:v>0</x:v>
      </x:c>
      <x:c r="F61" s="57" t="n">
        <x:f>F59+F60</x:f>
        <x:v>0</x:v>
      </x:c>
      <x:c r="G61" s="57" t="n">
        <x:f>G59+G60</x:f>
        <x:v>0</x:v>
      </x:c>
      <x:c r="H61" s="57" t="n">
        <x:f>H59+H60</x:f>
        <x:v>0</x:v>
      </x:c>
      <x:c r="I61" s="57" t="n">
        <x:f>I59+I60</x:f>
        <x:v>0</x:v>
      </x:c>
      <x:c r="J61" s="57" t="n">
        <x:f>J59+J60</x:f>
        <x:v>0</x:v>
      </x:c>
      <x:c r="K61" s="57" t="n">
        <x:f>K59+K60</x:f>
        <x:v>0</x:v>
      </x:c>
      <x:c r="L61" s="57" t="n">
        <x:f>L59+L60</x:f>
        <x:v>0</x:v>
      </x:c>
      <x:c r="M61" s="57" t="n">
        <x:f>M59+M60</x:f>
        <x:v>0</x:v>
      </x:c>
      <x:c r="N61" s="57" t="n">
        <x:f>N59+N60</x:f>
        <x:v>0</x:v>
      </x:c>
      <x:c r="O61" s="57" t="n">
        <x:f>SUM(C61:N61)</x:f>
        <x:v>0</x:v>
      </x:c>
    </x:row>
    <x:row r="62" ht="18" customHeight="1">
      <x:c r="B62" t="str">
        <x:v>(-) IR/CS</x:v>
      </x:c>
      <x:c r="C62" s="93" t="str"/>
      <x:c r="D62" s="93" t="str"/>
      <x:c r="E62" s="93" t="str"/>
      <x:c r="F62" s="93" t="str"/>
      <x:c r="G62" s="93" t="str"/>
      <x:c r="H62" s="93" t="str"/>
      <x:c r="I62" s="93" t="str"/>
      <x:c r="J62" s="93" t="str"/>
      <x:c r="K62" s="93" t="str"/>
      <x:c r="L62" s="93" t="str"/>
      <x:c r="M62" s="93" t="str"/>
      <x:c r="N62" s="93" t="str"/>
      <x:c r="O62" s="56" t="n">
        <x:f>SUM(C62:N62)</x:f>
        <x:v>0</x:v>
      </x:c>
    </x:row>
    <x:row r="63" ht="18" customHeight="1">
      <x:c r="B63" s="50" t="str">
        <x:v>Lucro Líquido</x:v>
      </x:c>
      <x:c r="C63" s="57" t="n">
        <x:f>C61-C62</x:f>
        <x:v>0</x:v>
      </x:c>
      <x:c r="D63" s="57" t="n">
        <x:f>D61-D62</x:f>
        <x:v>0</x:v>
      </x:c>
      <x:c r="E63" s="57" t="n">
        <x:f>E61-E62</x:f>
        <x:v>0</x:v>
      </x:c>
      <x:c r="F63" s="57" t="n">
        <x:f>F61-F62</x:f>
        <x:v>0</x:v>
      </x:c>
      <x:c r="G63" s="57" t="n">
        <x:f>G61-G62</x:f>
        <x:v>0</x:v>
      </x:c>
      <x:c r="H63" s="57" t="n">
        <x:f>H61-H62</x:f>
        <x:v>0</x:v>
      </x:c>
      <x:c r="I63" s="57" t="n">
        <x:f>I61-I62</x:f>
        <x:v>0</x:v>
      </x:c>
      <x:c r="J63" s="57" t="n">
        <x:f>J61-J62</x:f>
        <x:v>0</x:v>
      </x:c>
      <x:c r="K63" s="57" t="n">
        <x:f>K61-K62</x:f>
        <x:v>0</x:v>
      </x:c>
      <x:c r="L63" s="57" t="n">
        <x:f>L61-L62</x:f>
        <x:v>0</x:v>
      </x:c>
      <x:c r="M63" s="57" t="n">
        <x:f>M61-M62</x:f>
        <x:v>0</x:v>
      </x:c>
      <x:c r="N63" s="57" t="n">
        <x:f>N61-N62</x:f>
        <x:v>0</x:v>
      </x:c>
      <x:c r="O63" s="57" t="n">
        <x:f>SUM(C63:N63)</x:f>
        <x:v>0</x:v>
      </x:c>
    </x:row>
    <x:row r="64" ht="18" customHeight="1">
      <x:c r="B64" t="str">
        <x:v>% Margem Líquida</x:v>
      </x:c>
      <x:c r="C64" s="58" t="n">
        <x:f>IFERROR(C63/C49,0)</x:f>
        <x:v>0</x:v>
      </x:c>
      <x:c r="D64" s="58" t="n">
        <x:f>IFERROR(D63/D49,0)</x:f>
        <x:v>0</x:v>
      </x:c>
      <x:c r="E64" s="58" t="n">
        <x:f>IFERROR(E63/E49,0)</x:f>
        <x:v>0</x:v>
      </x:c>
      <x:c r="F64" s="58" t="n">
        <x:f>IFERROR(F63/F49,0)</x:f>
        <x:v>0</x:v>
      </x:c>
      <x:c r="G64" s="58" t="n">
        <x:f>IFERROR(G63/G49,0)</x:f>
        <x:v>0</x:v>
      </x:c>
      <x:c r="H64" s="58" t="n">
        <x:f>IFERROR(H63/H49,0)</x:f>
        <x:v>0</x:v>
      </x:c>
      <x:c r="I64" s="58" t="n">
        <x:f>IFERROR(I63/I49,0)</x:f>
        <x:v>0</x:v>
      </x:c>
      <x:c r="J64" s="58" t="n">
        <x:f>IFERROR(J63/J49,0)</x:f>
        <x:v>0</x:v>
      </x:c>
      <x:c r="K64" s="58" t="n">
        <x:f>IFERROR(K63/K49,0)</x:f>
        <x:v>0</x:v>
      </x:c>
      <x:c r="L64" s="58" t="n">
        <x:f>IFERROR(L63/L49,0)</x:f>
        <x:v>0</x:v>
      </x:c>
      <x:c r="M64" s="58" t="n">
        <x:f>IFERROR(M63/M49,0)</x:f>
        <x:v>0</x:v>
      </x:c>
      <x:c r="N64" s="58" t="n">
        <x:f>IFERROR(N63/N49,0)</x:f>
        <x:v>0</x:v>
      </x:c>
      <x:c r="O64" s="58" t="n">
        <x:f>IFERROR(O63/O49,0)</x:f>
        <x:v>0</x:v>
      </x:c>
    </x:row>
    <x:row r="67">
      <x:c r="B67" s="46" t="str">
        <x:v>Variação Real − Orçado</x:v>
      </x:c>
      <x:c r="C67" s="46" t="str">
        <x:v>Jan</x:v>
      </x:c>
      <x:c r="D67" s="46" t="str">
        <x:v>Fev</x:v>
      </x:c>
      <x:c r="E67" s="46" t="str">
        <x:v>Mar</x:v>
      </x:c>
      <x:c r="F67" s="46" t="str">
        <x:v>Abr</x:v>
      </x:c>
      <x:c r="G67" s="46" t="str">
        <x:v>Mai</x:v>
      </x:c>
      <x:c r="H67" s="46" t="str">
        <x:v>Jun</x:v>
      </x:c>
      <x:c r="I67" s="46" t="str">
        <x:v>Jul</x:v>
      </x:c>
      <x:c r="J67" s="46" t="str">
        <x:v>Ago</x:v>
      </x:c>
      <x:c r="K67" s="46" t="str">
        <x:v>Set</x:v>
      </x:c>
      <x:c r="L67" s="46" t="str">
        <x:v>Out</x:v>
      </x:c>
      <x:c r="M67" s="46" t="str">
        <x:v>Nov</x:v>
      </x:c>
      <x:c r="N67" s="46" t="str">
        <x:v>Dez</x:v>
      </x:c>
      <x:c r="O67" s="46" t="str">
        <x:v>Ano / Dez</x:v>
      </x:c>
    </x:row>
    <x:row r="68" ht="18" customHeight="1">
      <x:c r="B68" t="str">
        <x:v>Receita Bruta</x:v>
      </x:c>
      <x:c r="C68" s="56" t="n">
        <x:f>C5-C26</x:f>
        <x:v>0</x:v>
      </x:c>
      <x:c r="D68" s="56" t="n">
        <x:f>D5-D26</x:f>
        <x:v>0</x:v>
      </x:c>
      <x:c r="E68" s="56" t="n">
        <x:f>E5-E26</x:f>
        <x:v>0</x:v>
      </x:c>
      <x:c r="F68" s="56" t="n">
        <x:f>F5-F26</x:f>
        <x:v>0</x:v>
      </x:c>
      <x:c r="G68" s="56" t="n">
        <x:f>G5-G26</x:f>
        <x:v>0</x:v>
      </x:c>
      <x:c r="H68" s="56" t="n">
        <x:f>H5-H26</x:f>
        <x:v>0</x:v>
      </x:c>
      <x:c r="I68" s="56" t="n">
        <x:f>I5-I26</x:f>
        <x:v>0</x:v>
      </x:c>
      <x:c r="J68" s="56" t="n">
        <x:f>J5-J26</x:f>
        <x:v>0</x:v>
      </x:c>
      <x:c r="K68" s="56" t="n">
        <x:f>K5-K26</x:f>
        <x:v>0</x:v>
      </x:c>
      <x:c r="L68" s="56" t="n">
        <x:f>L5-L26</x:f>
        <x:v>0</x:v>
      </x:c>
      <x:c r="M68" s="56" t="n">
        <x:f>M5-M26</x:f>
        <x:v>0</x:v>
      </x:c>
      <x:c r="N68" s="56" t="n">
        <x:f>N5-N26</x:f>
        <x:v>0</x:v>
      </x:c>
      <x:c r="O68" s="56" t="n">
        <x:f>O5-O26</x:f>
        <x:v>0</x:v>
      </x:c>
    </x:row>
    <x:row r="69" ht="18" customHeight="1">
      <x:c r="B69" t="str">
        <x:v>(-) Deduções e Impostos</x:v>
      </x:c>
      <x:c r="C69" s="56" t="n">
        <x:f>C6-C27</x:f>
        <x:v>0</x:v>
      </x:c>
      <x:c r="D69" s="56" t="n">
        <x:f>D6-D27</x:f>
        <x:v>0</x:v>
      </x:c>
      <x:c r="E69" s="56" t="n">
        <x:f>E6-E27</x:f>
        <x:v>0</x:v>
      </x:c>
      <x:c r="F69" s="56" t="n">
        <x:f>F6-F27</x:f>
        <x:v>0</x:v>
      </x:c>
      <x:c r="G69" s="56" t="n">
        <x:f>G6-G27</x:f>
        <x:v>0</x:v>
      </x:c>
      <x:c r="H69" s="56" t="n">
        <x:f>H6-H27</x:f>
        <x:v>0</x:v>
      </x:c>
      <x:c r="I69" s="56" t="n">
        <x:f>I6-I27</x:f>
        <x:v>0</x:v>
      </x:c>
      <x:c r="J69" s="56" t="n">
        <x:f>J6-J27</x:f>
        <x:v>0</x:v>
      </x:c>
      <x:c r="K69" s="56" t="n">
        <x:f>K6-K27</x:f>
        <x:v>0</x:v>
      </x:c>
      <x:c r="L69" s="56" t="n">
        <x:f>L6-L27</x:f>
        <x:v>0</x:v>
      </x:c>
      <x:c r="M69" s="56" t="n">
        <x:f>M6-M27</x:f>
        <x:v>0</x:v>
      </x:c>
      <x:c r="N69" s="56" t="n">
        <x:f>N6-N27</x:f>
        <x:v>0</x:v>
      </x:c>
      <x:c r="O69" s="56" t="n">
        <x:f>O6-O27</x:f>
        <x:v>0</x:v>
      </x:c>
    </x:row>
    <x:row r="70" ht="18" customHeight="1">
      <x:c r="B70" s="50" t="str">
        <x:v>Receita Líquida</x:v>
      </x:c>
      <x:c r="C70" s="57" t="n">
        <x:f>C7-C28</x:f>
        <x:v>0</x:v>
      </x:c>
      <x:c r="D70" s="57" t="n">
        <x:f>D7-D28</x:f>
        <x:v>0</x:v>
      </x:c>
      <x:c r="E70" s="57" t="n">
        <x:f>E7-E28</x:f>
        <x:v>0</x:v>
      </x:c>
      <x:c r="F70" s="57" t="n">
        <x:f>F7-F28</x:f>
        <x:v>0</x:v>
      </x:c>
      <x:c r="G70" s="57" t="n">
        <x:f>G7-G28</x:f>
        <x:v>0</x:v>
      </x:c>
      <x:c r="H70" s="57" t="n">
        <x:f>H7-H28</x:f>
        <x:v>0</x:v>
      </x:c>
      <x:c r="I70" s="57" t="n">
        <x:f>I7-I28</x:f>
        <x:v>0</x:v>
      </x:c>
      <x:c r="J70" s="57" t="n">
        <x:f>J7-J28</x:f>
        <x:v>0</x:v>
      </x:c>
      <x:c r="K70" s="57" t="n">
        <x:f>K7-K28</x:f>
        <x:v>0</x:v>
      </x:c>
      <x:c r="L70" s="57" t="n">
        <x:f>L7-L28</x:f>
        <x:v>0</x:v>
      </x:c>
      <x:c r="M70" s="57" t="n">
        <x:f>M7-M28</x:f>
        <x:v>0</x:v>
      </x:c>
      <x:c r="N70" s="57" t="n">
        <x:f>N7-N28</x:f>
        <x:v>0</x:v>
      </x:c>
      <x:c r="O70" s="57" t="n">
        <x:f>O7-O28</x:f>
        <x:v>0</x:v>
      </x:c>
    </x:row>
    <x:row r="71" ht="18" customHeight="1">
      <x:c r="B71" t="str">
        <x:v>(-) Custo dos Produtos Vendidos</x:v>
      </x:c>
      <x:c r="C71" s="56" t="n">
        <x:f>C8-C29</x:f>
        <x:v>0</x:v>
      </x:c>
      <x:c r="D71" s="56" t="n">
        <x:f>D8-D29</x:f>
        <x:v>0</x:v>
      </x:c>
      <x:c r="E71" s="56" t="n">
        <x:f>E8-E29</x:f>
        <x:v>0</x:v>
      </x:c>
      <x:c r="F71" s="56" t="n">
        <x:f>F8-F29</x:f>
        <x:v>0</x:v>
      </x:c>
      <x:c r="G71" s="56" t="n">
        <x:f>G8-G29</x:f>
        <x:v>0</x:v>
      </x:c>
      <x:c r="H71" s="56" t="n">
        <x:f>H8-H29</x:f>
        <x:v>0</x:v>
      </x:c>
      <x:c r="I71" s="56" t="n">
        <x:f>I8-I29</x:f>
        <x:v>0</x:v>
      </x:c>
      <x:c r="J71" s="56" t="n">
        <x:f>J8-J29</x:f>
        <x:v>0</x:v>
      </x:c>
      <x:c r="K71" s="56" t="n">
        <x:f>K8-K29</x:f>
        <x:v>0</x:v>
      </x:c>
      <x:c r="L71" s="56" t="n">
        <x:f>L8-L29</x:f>
        <x:v>0</x:v>
      </x:c>
      <x:c r="M71" s="56" t="n">
        <x:f>M8-M29</x:f>
        <x:v>0</x:v>
      </x:c>
      <x:c r="N71" s="56" t="n">
        <x:f>N8-N29</x:f>
        <x:v>0</x:v>
      </x:c>
      <x:c r="O71" s="56" t="n">
        <x:f>O8-O29</x:f>
        <x:v>0</x:v>
      </x:c>
    </x:row>
    <x:row r="72" ht="18" customHeight="1">
      <x:c r="B72" s="50" t="str">
        <x:v>Lucro Bruto</x:v>
      </x:c>
      <x:c r="C72" s="57" t="n">
        <x:f>C9-C30</x:f>
        <x:v>0</x:v>
      </x:c>
      <x:c r="D72" s="57" t="n">
        <x:f>D9-D30</x:f>
        <x:v>0</x:v>
      </x:c>
      <x:c r="E72" s="57" t="n">
        <x:f>E9-E30</x:f>
        <x:v>0</x:v>
      </x:c>
      <x:c r="F72" s="57" t="n">
        <x:f>F9-F30</x:f>
        <x:v>0</x:v>
      </x:c>
      <x:c r="G72" s="57" t="n">
        <x:f>G9-G30</x:f>
        <x:v>0</x:v>
      </x:c>
      <x:c r="H72" s="57" t="n">
        <x:f>H9-H30</x:f>
        <x:v>0</x:v>
      </x:c>
      <x:c r="I72" s="57" t="n">
        <x:f>I9-I30</x:f>
        <x:v>0</x:v>
      </x:c>
      <x:c r="J72" s="57" t="n">
        <x:f>J9-J30</x:f>
        <x:v>0</x:v>
      </x:c>
      <x:c r="K72" s="57" t="n">
        <x:f>K9-K30</x:f>
        <x:v>0</x:v>
      </x:c>
      <x:c r="L72" s="57" t="n">
        <x:f>L9-L30</x:f>
        <x:v>0</x:v>
      </x:c>
      <x:c r="M72" s="57" t="n">
        <x:f>M9-M30</x:f>
        <x:v>0</x:v>
      </x:c>
      <x:c r="N72" s="57" t="n">
        <x:f>N9-N30</x:f>
        <x:v>0</x:v>
      </x:c>
      <x:c r="O72" s="57" t="n">
        <x:f>O9-O30</x:f>
        <x:v>0</x:v>
      </x:c>
    </x:row>
    <x:row r="73" ht="18" customHeight="1">
      <x:c r="B73" t="str">
        <x:v>% Margem Bruta</x:v>
      </x:c>
      <x:c r="C73" s="58" t="n">
        <x:f>C10-C31</x:f>
        <x:v>0</x:v>
      </x:c>
      <x:c r="D73" s="58" t="n">
        <x:f>D10-D31</x:f>
        <x:v>0</x:v>
      </x:c>
      <x:c r="E73" s="58" t="n">
        <x:f>E10-E31</x:f>
        <x:v>0</x:v>
      </x:c>
      <x:c r="F73" s="58" t="n">
        <x:f>F10-F31</x:f>
        <x:v>0</x:v>
      </x:c>
      <x:c r="G73" s="58" t="n">
        <x:f>G10-G31</x:f>
        <x:v>0</x:v>
      </x:c>
      <x:c r="H73" s="58" t="n">
        <x:f>H10-H31</x:f>
        <x:v>0</x:v>
      </x:c>
      <x:c r="I73" s="58" t="n">
        <x:f>I10-I31</x:f>
        <x:v>0</x:v>
      </x:c>
      <x:c r="J73" s="58" t="n">
        <x:f>J10-J31</x:f>
        <x:v>0</x:v>
      </x:c>
      <x:c r="K73" s="58" t="n">
        <x:f>K10-K31</x:f>
        <x:v>0</x:v>
      </x:c>
      <x:c r="L73" s="58" t="n">
        <x:f>L10-L31</x:f>
        <x:v>0</x:v>
      </x:c>
      <x:c r="M73" s="58" t="n">
        <x:f>M10-M31</x:f>
        <x:v>0</x:v>
      </x:c>
      <x:c r="N73" s="58" t="n">
        <x:f>N10-N31</x:f>
        <x:v>0</x:v>
      </x:c>
      <x:c r="O73" s="58" t="n">
        <x:f>IFERROR(O72/O70,0)</x:f>
        <x:v>0</x:v>
      </x:c>
    </x:row>
    <x:row r="74" ht="18" customHeight="1">
      <x:c r="B74" t="str">
        <x:v>(-) Despesas Comerciais</x:v>
      </x:c>
      <x:c r="C74" s="56" t="n">
        <x:f>C11-C32</x:f>
        <x:v>0</x:v>
      </x:c>
      <x:c r="D74" s="56" t="n">
        <x:f>D11-D32</x:f>
        <x:v>0</x:v>
      </x:c>
      <x:c r="E74" s="56" t="n">
        <x:f>E11-E32</x:f>
        <x:v>0</x:v>
      </x:c>
      <x:c r="F74" s="56" t="n">
        <x:f>F11-F32</x:f>
        <x:v>0</x:v>
      </x:c>
      <x:c r="G74" s="56" t="n">
        <x:f>G11-G32</x:f>
        <x:v>0</x:v>
      </x:c>
      <x:c r="H74" s="56" t="n">
        <x:f>H11-H32</x:f>
        <x:v>0</x:v>
      </x:c>
      <x:c r="I74" s="56" t="n">
        <x:f>I11-I32</x:f>
        <x:v>0</x:v>
      </x:c>
      <x:c r="J74" s="56" t="n">
        <x:f>J11-J32</x:f>
        <x:v>0</x:v>
      </x:c>
      <x:c r="K74" s="56" t="n">
        <x:f>K11-K32</x:f>
        <x:v>0</x:v>
      </x:c>
      <x:c r="L74" s="56" t="n">
        <x:f>L11-L32</x:f>
        <x:v>0</x:v>
      </x:c>
      <x:c r="M74" s="56" t="n">
        <x:f>M11-M32</x:f>
        <x:v>0</x:v>
      </x:c>
      <x:c r="N74" s="56" t="n">
        <x:f>N11-N32</x:f>
        <x:v>0</x:v>
      </x:c>
      <x:c r="O74" s="56" t="n">
        <x:f>O11-O32</x:f>
        <x:v>0</x:v>
      </x:c>
    </x:row>
    <x:row r="75" ht="18" customHeight="1">
      <x:c r="B75" t="str">
        <x:v>(-) Despesas Administrativas</x:v>
      </x:c>
      <x:c r="C75" s="56" t="n">
        <x:f>C12-C33</x:f>
        <x:v>0</x:v>
      </x:c>
      <x:c r="D75" s="56" t="n">
        <x:f>D12-D33</x:f>
        <x:v>0</x:v>
      </x:c>
      <x:c r="E75" s="56" t="n">
        <x:f>E12-E33</x:f>
        <x:v>0</x:v>
      </x:c>
      <x:c r="F75" s="56" t="n">
        <x:f>F12-F33</x:f>
        <x:v>0</x:v>
      </x:c>
      <x:c r="G75" s="56" t="n">
        <x:f>G12-G33</x:f>
        <x:v>0</x:v>
      </x:c>
      <x:c r="H75" s="56" t="n">
        <x:f>H12-H33</x:f>
        <x:v>0</x:v>
      </x:c>
      <x:c r="I75" s="56" t="n">
        <x:f>I12-I33</x:f>
        <x:v>0</x:v>
      </x:c>
      <x:c r="J75" s="56" t="n">
        <x:f>J12-J33</x:f>
        <x:v>0</x:v>
      </x:c>
      <x:c r="K75" s="56" t="n">
        <x:f>K12-K33</x:f>
        <x:v>0</x:v>
      </x:c>
      <x:c r="L75" s="56" t="n">
        <x:f>L12-L33</x:f>
        <x:v>0</x:v>
      </x:c>
      <x:c r="M75" s="56" t="n">
        <x:f>M12-M33</x:f>
        <x:v>0</x:v>
      </x:c>
      <x:c r="N75" s="56" t="n">
        <x:f>N12-N33</x:f>
        <x:v>0</x:v>
      </x:c>
      <x:c r="O75" s="56" t="n">
        <x:f>O12-O33</x:f>
        <x:v>0</x:v>
      </x:c>
    </x:row>
    <x:row r="76" ht="18" customHeight="1">
      <x:c r="B76" t="str">
        <x:v>(-) Despesas Gerais</x:v>
      </x:c>
      <x:c r="C76" s="56" t="n">
        <x:f>C13-C34</x:f>
        <x:v>0</x:v>
      </x:c>
      <x:c r="D76" s="56" t="n">
        <x:f>D13-D34</x:f>
        <x:v>0</x:v>
      </x:c>
      <x:c r="E76" s="56" t="n">
        <x:f>E13-E34</x:f>
        <x:v>0</x:v>
      </x:c>
      <x:c r="F76" s="56" t="n">
        <x:f>F13-F34</x:f>
        <x:v>0</x:v>
      </x:c>
      <x:c r="G76" s="56" t="n">
        <x:f>G13-G34</x:f>
        <x:v>0</x:v>
      </x:c>
      <x:c r="H76" s="56" t="n">
        <x:f>H13-H34</x:f>
        <x:v>0</x:v>
      </x:c>
      <x:c r="I76" s="56" t="n">
        <x:f>I13-I34</x:f>
        <x:v>0</x:v>
      </x:c>
      <x:c r="J76" s="56" t="n">
        <x:f>J13-J34</x:f>
        <x:v>0</x:v>
      </x:c>
      <x:c r="K76" s="56" t="n">
        <x:f>K13-K34</x:f>
        <x:v>0</x:v>
      </x:c>
      <x:c r="L76" s="56" t="n">
        <x:f>L13-L34</x:f>
        <x:v>0</x:v>
      </x:c>
      <x:c r="M76" s="56" t="n">
        <x:f>M13-M34</x:f>
        <x:v>0</x:v>
      </x:c>
      <x:c r="N76" s="56" t="n">
        <x:f>N13-N34</x:f>
        <x:v>0</x:v>
      </x:c>
      <x:c r="O76" s="56" t="n">
        <x:f>O13-O34</x:f>
        <x:v>0</x:v>
      </x:c>
    </x:row>
    <x:row r="77" ht="18" customHeight="1">
      <x:c r="B77" s="54" t="str">
        <x:v>EBITDA</x:v>
      </x:c>
      <x:c r="C77" s="59" t="n">
        <x:f>C14-C35</x:f>
        <x:v>0</x:v>
      </x:c>
      <x:c r="D77" s="59" t="n">
        <x:f>D14-D35</x:f>
        <x:v>0</x:v>
      </x:c>
      <x:c r="E77" s="59" t="n">
        <x:f>E14-E35</x:f>
        <x:v>0</x:v>
      </x:c>
      <x:c r="F77" s="59" t="n">
        <x:f>F14-F35</x:f>
        <x:v>0</x:v>
      </x:c>
      <x:c r="G77" s="59" t="n">
        <x:f>G14-G35</x:f>
        <x:v>0</x:v>
      </x:c>
      <x:c r="H77" s="59" t="n">
        <x:f>H14-H35</x:f>
        <x:v>0</x:v>
      </x:c>
      <x:c r="I77" s="59" t="n">
        <x:f>I14-I35</x:f>
        <x:v>0</x:v>
      </x:c>
      <x:c r="J77" s="59" t="n">
        <x:f>J14-J35</x:f>
        <x:v>0</x:v>
      </x:c>
      <x:c r="K77" s="59" t="n">
        <x:f>K14-K35</x:f>
        <x:v>0</x:v>
      </x:c>
      <x:c r="L77" s="59" t="n">
        <x:f>L14-L35</x:f>
        <x:v>0</x:v>
      </x:c>
      <x:c r="M77" s="59" t="n">
        <x:f>M14-M35</x:f>
        <x:v>0</x:v>
      </x:c>
      <x:c r="N77" s="59" t="n">
        <x:f>N14-N35</x:f>
        <x:v>0</x:v>
      </x:c>
      <x:c r="O77" s="59" t="n">
        <x:f>O14-O35</x:f>
        <x:v>0</x:v>
      </x:c>
    </x:row>
    <x:row r="78" ht="18" customHeight="1">
      <x:c r="B78" t="str">
        <x:v>% Margem EBITDA</x:v>
      </x:c>
      <x:c r="C78" s="58" t="n">
        <x:f>C15-C36</x:f>
        <x:v>0</x:v>
      </x:c>
      <x:c r="D78" s="58" t="n">
        <x:f>D15-D36</x:f>
        <x:v>0</x:v>
      </x:c>
      <x:c r="E78" s="58" t="n">
        <x:f>E15-E36</x:f>
        <x:v>0</x:v>
      </x:c>
      <x:c r="F78" s="58" t="n">
        <x:f>F15-F36</x:f>
        <x:v>0</x:v>
      </x:c>
      <x:c r="G78" s="58" t="n">
        <x:f>G15-G36</x:f>
        <x:v>0</x:v>
      </x:c>
      <x:c r="H78" s="58" t="n">
        <x:f>H15-H36</x:f>
        <x:v>0</x:v>
      </x:c>
      <x:c r="I78" s="58" t="n">
        <x:f>I15-I36</x:f>
        <x:v>0</x:v>
      </x:c>
      <x:c r="J78" s="58" t="n">
        <x:f>J15-J36</x:f>
        <x:v>0</x:v>
      </x:c>
      <x:c r="K78" s="58" t="n">
        <x:f>K15-K36</x:f>
        <x:v>0</x:v>
      </x:c>
      <x:c r="L78" s="58" t="n">
        <x:f>L15-L36</x:f>
        <x:v>0</x:v>
      </x:c>
      <x:c r="M78" s="58" t="n">
        <x:f>M15-M36</x:f>
        <x:v>0</x:v>
      </x:c>
      <x:c r="N78" s="58" t="n">
        <x:f>N15-N36</x:f>
        <x:v>0</x:v>
      </x:c>
      <x:c r="O78" s="58" t="n">
        <x:f>IFERROR(O77/O70,0)</x:f>
        <x:v>0</x:v>
      </x:c>
    </x:row>
    <x:row r="79" ht="18" customHeight="1">
      <x:c r="B79" t="str">
        <x:v>(-) Depreciação e Amortização</x:v>
      </x:c>
      <x:c r="C79" s="56" t="n">
        <x:f>C16-C37</x:f>
        <x:v>0</x:v>
      </x:c>
      <x:c r="D79" s="56" t="n">
        <x:f>D16-D37</x:f>
        <x:v>0</x:v>
      </x:c>
      <x:c r="E79" s="56" t="n">
        <x:f>E16-E37</x:f>
        <x:v>0</x:v>
      </x:c>
      <x:c r="F79" s="56" t="n">
        <x:f>F16-F37</x:f>
        <x:v>0</x:v>
      </x:c>
      <x:c r="G79" s="56" t="n">
        <x:f>G16-G37</x:f>
        <x:v>0</x:v>
      </x:c>
      <x:c r="H79" s="56" t="n">
        <x:f>H16-H37</x:f>
        <x:v>0</x:v>
      </x:c>
      <x:c r="I79" s="56" t="n">
        <x:f>I16-I37</x:f>
        <x:v>0</x:v>
      </x:c>
      <x:c r="J79" s="56" t="n">
        <x:f>J16-J37</x:f>
        <x:v>0</x:v>
      </x:c>
      <x:c r="K79" s="56" t="n">
        <x:f>K16-K37</x:f>
        <x:v>0</x:v>
      </x:c>
      <x:c r="L79" s="56" t="n">
        <x:f>L16-L37</x:f>
        <x:v>0</x:v>
      </x:c>
      <x:c r="M79" s="56" t="n">
        <x:f>M16-M37</x:f>
        <x:v>0</x:v>
      </x:c>
      <x:c r="N79" s="56" t="n">
        <x:f>N16-N37</x:f>
        <x:v>0</x:v>
      </x:c>
      <x:c r="O79" s="56" t="n">
        <x:f>O16-O37</x:f>
        <x:v>0</x:v>
      </x:c>
    </x:row>
    <x:row r="80" ht="18" customHeight="1">
      <x:c r="B80" s="50" t="str">
        <x:v>EBIT</x:v>
      </x:c>
      <x:c r="C80" s="57" t="n">
        <x:f>C17-C38</x:f>
        <x:v>0</x:v>
      </x:c>
      <x:c r="D80" s="57" t="n">
        <x:f>D17-D38</x:f>
        <x:v>0</x:v>
      </x:c>
      <x:c r="E80" s="57" t="n">
        <x:f>E17-E38</x:f>
        <x:v>0</x:v>
      </x:c>
      <x:c r="F80" s="57" t="n">
        <x:f>F17-F38</x:f>
        <x:v>0</x:v>
      </x:c>
      <x:c r="G80" s="57" t="n">
        <x:f>G17-G38</x:f>
        <x:v>0</x:v>
      </x:c>
      <x:c r="H80" s="57" t="n">
        <x:f>H17-H38</x:f>
        <x:v>0</x:v>
      </x:c>
      <x:c r="I80" s="57" t="n">
        <x:f>I17-I38</x:f>
        <x:v>0</x:v>
      </x:c>
      <x:c r="J80" s="57" t="n">
        <x:f>J17-J38</x:f>
        <x:v>0</x:v>
      </x:c>
      <x:c r="K80" s="57" t="n">
        <x:f>K17-K38</x:f>
        <x:v>0</x:v>
      </x:c>
      <x:c r="L80" s="57" t="n">
        <x:f>L17-L38</x:f>
        <x:v>0</x:v>
      </x:c>
      <x:c r="M80" s="57" t="n">
        <x:f>M17-M38</x:f>
        <x:v>0</x:v>
      </x:c>
      <x:c r="N80" s="57" t="n">
        <x:f>N17-N38</x:f>
        <x:v>0</x:v>
      </x:c>
      <x:c r="O80" s="57" t="n">
        <x:f>O17-O38</x:f>
        <x:v>0</x:v>
      </x:c>
    </x:row>
    <x:row r="81" ht="18" customHeight="1">
      <x:c r="B81" t="str">
        <x:v>(+/-) Resultado Financeiro</x:v>
      </x:c>
      <x:c r="C81" s="56" t="n">
        <x:f>C18-C39</x:f>
        <x:v>0</x:v>
      </x:c>
      <x:c r="D81" s="56" t="n">
        <x:f>D18-D39</x:f>
        <x:v>0</x:v>
      </x:c>
      <x:c r="E81" s="56" t="n">
        <x:f>E18-E39</x:f>
        <x:v>0</x:v>
      </x:c>
      <x:c r="F81" s="56" t="n">
        <x:f>F18-F39</x:f>
        <x:v>0</x:v>
      </x:c>
      <x:c r="G81" s="56" t="n">
        <x:f>G18-G39</x:f>
        <x:v>0</x:v>
      </x:c>
      <x:c r="H81" s="56" t="n">
        <x:f>H18-H39</x:f>
        <x:v>0</x:v>
      </x:c>
      <x:c r="I81" s="56" t="n">
        <x:f>I18-I39</x:f>
        <x:v>0</x:v>
      </x:c>
      <x:c r="J81" s="56" t="n">
        <x:f>J18-J39</x:f>
        <x:v>0</x:v>
      </x:c>
      <x:c r="K81" s="56" t="n">
        <x:f>K18-K39</x:f>
        <x:v>0</x:v>
      </x:c>
      <x:c r="L81" s="56" t="n">
        <x:f>L18-L39</x:f>
        <x:v>0</x:v>
      </x:c>
      <x:c r="M81" s="56" t="n">
        <x:f>M18-M39</x:f>
        <x:v>0</x:v>
      </x:c>
      <x:c r="N81" s="56" t="n">
        <x:f>N18-N39</x:f>
        <x:v>0</x:v>
      </x:c>
      <x:c r="O81" s="56" t="n">
        <x:f>O18-O39</x:f>
        <x:v>0</x:v>
      </x:c>
    </x:row>
    <x:row r="82" ht="18" customHeight="1">
      <x:c r="B82" s="50" t="str">
        <x:v>Resultado Antes do IR/CS</x:v>
      </x:c>
      <x:c r="C82" s="57" t="n">
        <x:f>C19-C40</x:f>
        <x:v>0</x:v>
      </x:c>
      <x:c r="D82" s="57" t="n">
        <x:f>D19-D40</x:f>
        <x:v>0</x:v>
      </x:c>
      <x:c r="E82" s="57" t="n">
        <x:f>E19-E40</x:f>
        <x:v>0</x:v>
      </x:c>
      <x:c r="F82" s="57" t="n">
        <x:f>F19-F40</x:f>
        <x:v>0</x:v>
      </x:c>
      <x:c r="G82" s="57" t="n">
        <x:f>G19-G40</x:f>
        <x:v>0</x:v>
      </x:c>
      <x:c r="H82" s="57" t="n">
        <x:f>H19-H40</x:f>
        <x:v>0</x:v>
      </x:c>
      <x:c r="I82" s="57" t="n">
        <x:f>I19-I40</x:f>
        <x:v>0</x:v>
      </x:c>
      <x:c r="J82" s="57" t="n">
        <x:f>J19-J40</x:f>
        <x:v>0</x:v>
      </x:c>
      <x:c r="K82" s="57" t="n">
        <x:f>K19-K40</x:f>
        <x:v>0</x:v>
      </x:c>
      <x:c r="L82" s="57" t="n">
        <x:f>L19-L40</x:f>
        <x:v>0</x:v>
      </x:c>
      <x:c r="M82" s="57" t="n">
        <x:f>M19-M40</x:f>
        <x:v>0</x:v>
      </x:c>
      <x:c r="N82" s="57" t="n">
        <x:f>N19-N40</x:f>
        <x:v>0</x:v>
      </x:c>
      <x:c r="O82" s="57" t="n">
        <x:f>O19-O40</x:f>
        <x:v>0</x:v>
      </x:c>
    </x:row>
    <x:row r="83" ht="18" customHeight="1">
      <x:c r="B83" t="str">
        <x:v>(-) IR/CS</x:v>
      </x:c>
      <x:c r="C83" s="56" t="n">
        <x:f>C20-C41</x:f>
        <x:v>0</x:v>
      </x:c>
      <x:c r="D83" s="56" t="n">
        <x:f>D20-D41</x:f>
        <x:v>0</x:v>
      </x:c>
      <x:c r="E83" s="56" t="n">
        <x:f>E20-E41</x:f>
        <x:v>0</x:v>
      </x:c>
      <x:c r="F83" s="56" t="n">
        <x:f>F20-F41</x:f>
        <x:v>0</x:v>
      </x:c>
      <x:c r="G83" s="56" t="n">
        <x:f>G20-G41</x:f>
        <x:v>0</x:v>
      </x:c>
      <x:c r="H83" s="56" t="n">
        <x:f>H20-H41</x:f>
        <x:v>0</x:v>
      </x:c>
      <x:c r="I83" s="56" t="n">
        <x:f>I20-I41</x:f>
        <x:v>0</x:v>
      </x:c>
      <x:c r="J83" s="56" t="n">
        <x:f>J20-J41</x:f>
        <x:v>0</x:v>
      </x:c>
      <x:c r="K83" s="56" t="n">
        <x:f>K20-K41</x:f>
        <x:v>0</x:v>
      </x:c>
      <x:c r="L83" s="56" t="n">
        <x:f>L20-L41</x:f>
        <x:v>0</x:v>
      </x:c>
      <x:c r="M83" s="56" t="n">
        <x:f>M20-M41</x:f>
        <x:v>0</x:v>
      </x:c>
      <x:c r="N83" s="56" t="n">
        <x:f>N20-N41</x:f>
        <x:v>0</x:v>
      </x:c>
      <x:c r="O83" s="56" t="n">
        <x:f>O20-O41</x:f>
        <x:v>0</x:v>
      </x:c>
    </x:row>
    <x:row r="84" ht="18" customHeight="1">
      <x:c r="B84" s="50" t="str">
        <x:v>Lucro Líquido</x:v>
      </x:c>
      <x:c r="C84" s="57" t="n">
        <x:f>C21-C42</x:f>
        <x:v>0</x:v>
      </x:c>
      <x:c r="D84" s="57" t="n">
        <x:f>D21-D42</x:f>
        <x:v>0</x:v>
      </x:c>
      <x:c r="E84" s="57" t="n">
        <x:f>E21-E42</x:f>
        <x:v>0</x:v>
      </x:c>
      <x:c r="F84" s="57" t="n">
        <x:f>F21-F42</x:f>
        <x:v>0</x:v>
      </x:c>
      <x:c r="G84" s="57" t="n">
        <x:f>G21-G42</x:f>
        <x:v>0</x:v>
      </x:c>
      <x:c r="H84" s="57" t="n">
        <x:f>H21-H42</x:f>
        <x:v>0</x:v>
      </x:c>
      <x:c r="I84" s="57" t="n">
        <x:f>I21-I42</x:f>
        <x:v>0</x:v>
      </x:c>
      <x:c r="J84" s="57" t="n">
        <x:f>J21-J42</x:f>
        <x:v>0</x:v>
      </x:c>
      <x:c r="K84" s="57" t="n">
        <x:f>K21-K42</x:f>
        <x:v>0</x:v>
      </x:c>
      <x:c r="L84" s="57" t="n">
        <x:f>L21-L42</x:f>
        <x:v>0</x:v>
      </x:c>
      <x:c r="M84" s="57" t="n">
        <x:f>M21-M42</x:f>
        <x:v>0</x:v>
      </x:c>
      <x:c r="N84" s="57" t="n">
        <x:f>N21-N42</x:f>
        <x:v>0</x:v>
      </x:c>
      <x:c r="O84" s="57" t="n">
        <x:f>O21-O42</x:f>
        <x:v>0</x:v>
      </x:c>
    </x:row>
    <x:row r="85" ht="18" customHeight="1">
      <x:c r="B85" t="str">
        <x:v>% Margem Líquida</x:v>
      </x:c>
      <x:c r="C85" s="58" t="n">
        <x:f>C22-C43</x:f>
        <x:v>0</x:v>
      </x:c>
      <x:c r="D85" s="58" t="n">
        <x:f>D22-D43</x:f>
        <x:v>0</x:v>
      </x:c>
      <x:c r="E85" s="58" t="n">
        <x:f>E22-E43</x:f>
        <x:v>0</x:v>
      </x:c>
      <x:c r="F85" s="58" t="n">
        <x:f>F22-F43</x:f>
        <x:v>0</x:v>
      </x:c>
      <x:c r="G85" s="58" t="n">
        <x:f>G22-G43</x:f>
        <x:v>0</x:v>
      </x:c>
      <x:c r="H85" s="58" t="n">
        <x:f>H22-H43</x:f>
        <x:v>0</x:v>
      </x:c>
      <x:c r="I85" s="58" t="n">
        <x:f>I22-I43</x:f>
        <x:v>0</x:v>
      </x:c>
      <x:c r="J85" s="58" t="n">
        <x:f>J22-J43</x:f>
        <x:v>0</x:v>
      </x:c>
      <x:c r="K85" s="58" t="n">
        <x:f>K22-K43</x:f>
        <x:v>0</x:v>
      </x:c>
      <x:c r="L85" s="58" t="n">
        <x:f>L22-L43</x:f>
        <x:v>0</x:v>
      </x:c>
      <x:c r="M85" s="58" t="n">
        <x:f>M22-M43</x:f>
        <x:v>0</x:v>
      </x:c>
      <x:c r="N85" s="58" t="n">
        <x:f>N22-N43</x:f>
        <x:v>0</x:v>
      </x:c>
      <x:c r="O85" s="58" t="n">
        <x:f>IFERROR(O84/O70,0)</x:f>
        <x:v>0</x:v>
      </x:c>
    </x:row>
    <x:row r="88">
      <x:c r="B88" s="46" t="str">
        <x:v>Variação Forecast − Orçado</x:v>
      </x:c>
      <x:c r="C88" s="46" t="str">
        <x:v>Jan</x:v>
      </x:c>
      <x:c r="D88" s="46" t="str">
        <x:v>Fev</x:v>
      </x:c>
      <x:c r="E88" s="46" t="str">
        <x:v>Mar</x:v>
      </x:c>
      <x:c r="F88" s="46" t="str">
        <x:v>Abr</x:v>
      </x:c>
      <x:c r="G88" s="46" t="str">
        <x:v>Mai</x:v>
      </x:c>
      <x:c r="H88" s="46" t="str">
        <x:v>Jun</x:v>
      </x:c>
      <x:c r="I88" s="46" t="str">
        <x:v>Jul</x:v>
      </x:c>
      <x:c r="J88" s="46" t="str">
        <x:v>Ago</x:v>
      </x:c>
      <x:c r="K88" s="46" t="str">
        <x:v>Set</x:v>
      </x:c>
      <x:c r="L88" s="46" t="str">
        <x:v>Out</x:v>
      </x:c>
      <x:c r="M88" s="46" t="str">
        <x:v>Nov</x:v>
      </x:c>
      <x:c r="N88" s="46" t="str">
        <x:v>Dez</x:v>
      </x:c>
      <x:c r="O88" s="46" t="str">
        <x:v>Ano / Dez</x:v>
      </x:c>
    </x:row>
    <x:row r="89" ht="18" customHeight="1">
      <x:c r="B89" t="str">
        <x:v>Receita Bruta</x:v>
      </x:c>
      <x:c r="C89" s="56" t="n">
        <x:f>C47-C26</x:f>
        <x:v>0</x:v>
      </x:c>
      <x:c r="D89" s="56" t="n">
        <x:f>D47-D26</x:f>
        <x:v>0</x:v>
      </x:c>
      <x:c r="E89" s="56" t="n">
        <x:f>E47-E26</x:f>
        <x:v>0</x:v>
      </x:c>
      <x:c r="F89" s="56" t="n">
        <x:f>F47-F26</x:f>
        <x:v>0</x:v>
      </x:c>
      <x:c r="G89" s="56" t="n">
        <x:f>G47-G26</x:f>
        <x:v>0</x:v>
      </x:c>
      <x:c r="H89" s="56" t="n">
        <x:f>H47-H26</x:f>
        <x:v>0</x:v>
      </x:c>
      <x:c r="I89" s="56" t="n">
        <x:f>I47-I26</x:f>
        <x:v>0</x:v>
      </x:c>
      <x:c r="J89" s="56" t="n">
        <x:f>J47-J26</x:f>
        <x:v>0</x:v>
      </x:c>
      <x:c r="K89" s="56" t="n">
        <x:f>K47-K26</x:f>
        <x:v>0</x:v>
      </x:c>
      <x:c r="L89" s="56" t="n">
        <x:f>L47-L26</x:f>
        <x:v>0</x:v>
      </x:c>
      <x:c r="M89" s="56" t="n">
        <x:f>M47-M26</x:f>
        <x:v>0</x:v>
      </x:c>
      <x:c r="N89" s="56" t="n">
        <x:f>N47-N26</x:f>
        <x:v>0</x:v>
      </x:c>
      <x:c r="O89" s="56" t="n">
        <x:f>O47-O26</x:f>
        <x:v>0</x:v>
      </x:c>
    </x:row>
    <x:row r="90" ht="18" customHeight="1">
      <x:c r="B90" t="str">
        <x:v>(-) Deduções e Impostos</x:v>
      </x:c>
      <x:c r="C90" s="56" t="n">
        <x:f>C48-C27</x:f>
        <x:v>0</x:v>
      </x:c>
      <x:c r="D90" s="56" t="n">
        <x:f>D48-D27</x:f>
        <x:v>0</x:v>
      </x:c>
      <x:c r="E90" s="56" t="n">
        <x:f>E48-E27</x:f>
        <x:v>0</x:v>
      </x:c>
      <x:c r="F90" s="56" t="n">
        <x:f>F48-F27</x:f>
        <x:v>0</x:v>
      </x:c>
      <x:c r="G90" s="56" t="n">
        <x:f>G48-G27</x:f>
        <x:v>0</x:v>
      </x:c>
      <x:c r="H90" s="56" t="n">
        <x:f>H48-H27</x:f>
        <x:v>0</x:v>
      </x:c>
      <x:c r="I90" s="56" t="n">
        <x:f>I48-I27</x:f>
        <x:v>0</x:v>
      </x:c>
      <x:c r="J90" s="56" t="n">
        <x:f>J48-J27</x:f>
        <x:v>0</x:v>
      </x:c>
      <x:c r="K90" s="56" t="n">
        <x:f>K48-K27</x:f>
        <x:v>0</x:v>
      </x:c>
      <x:c r="L90" s="56" t="n">
        <x:f>L48-L27</x:f>
        <x:v>0</x:v>
      </x:c>
      <x:c r="M90" s="56" t="n">
        <x:f>M48-M27</x:f>
        <x:v>0</x:v>
      </x:c>
      <x:c r="N90" s="56" t="n">
        <x:f>N48-N27</x:f>
        <x:v>0</x:v>
      </x:c>
      <x:c r="O90" s="56" t="n">
        <x:f>O48-O27</x:f>
        <x:v>0</x:v>
      </x:c>
    </x:row>
    <x:row r="91" ht="18" customHeight="1">
      <x:c r="B91" s="50" t="str">
        <x:v>Receita Líquida</x:v>
      </x:c>
      <x:c r="C91" s="57" t="n">
        <x:f>C49-C28</x:f>
        <x:v>0</x:v>
      </x:c>
      <x:c r="D91" s="57" t="n">
        <x:f>D49-D28</x:f>
        <x:v>0</x:v>
      </x:c>
      <x:c r="E91" s="57" t="n">
        <x:f>E49-E28</x:f>
        <x:v>0</x:v>
      </x:c>
      <x:c r="F91" s="57" t="n">
        <x:f>F49-F28</x:f>
        <x:v>0</x:v>
      </x:c>
      <x:c r="G91" s="57" t="n">
        <x:f>G49-G28</x:f>
        <x:v>0</x:v>
      </x:c>
      <x:c r="H91" s="57" t="n">
        <x:f>H49-H28</x:f>
        <x:v>0</x:v>
      </x:c>
      <x:c r="I91" s="57" t="n">
        <x:f>I49-I28</x:f>
        <x:v>0</x:v>
      </x:c>
      <x:c r="J91" s="57" t="n">
        <x:f>J49-J28</x:f>
        <x:v>0</x:v>
      </x:c>
      <x:c r="K91" s="57" t="n">
        <x:f>K49-K28</x:f>
        <x:v>0</x:v>
      </x:c>
      <x:c r="L91" s="57" t="n">
        <x:f>L49-L28</x:f>
        <x:v>0</x:v>
      </x:c>
      <x:c r="M91" s="57" t="n">
        <x:f>M49-M28</x:f>
        <x:v>0</x:v>
      </x:c>
      <x:c r="N91" s="57" t="n">
        <x:f>N49-N28</x:f>
        <x:v>0</x:v>
      </x:c>
      <x:c r="O91" s="57" t="n">
        <x:f>O49-O28</x:f>
        <x:v>0</x:v>
      </x:c>
    </x:row>
    <x:row r="92" ht="18" customHeight="1">
      <x:c r="B92" t="str">
        <x:v>(-) Custo dos Produtos Vendidos</x:v>
      </x:c>
      <x:c r="C92" s="56" t="n">
        <x:f>C50-C29</x:f>
        <x:v>0</x:v>
      </x:c>
      <x:c r="D92" s="56" t="n">
        <x:f>D50-D29</x:f>
        <x:v>0</x:v>
      </x:c>
      <x:c r="E92" s="56" t="n">
        <x:f>E50-E29</x:f>
        <x:v>0</x:v>
      </x:c>
      <x:c r="F92" s="56" t="n">
        <x:f>F50-F29</x:f>
        <x:v>0</x:v>
      </x:c>
      <x:c r="G92" s="56" t="n">
        <x:f>G50-G29</x:f>
        <x:v>0</x:v>
      </x:c>
      <x:c r="H92" s="56" t="n">
        <x:f>H50-H29</x:f>
        <x:v>0</x:v>
      </x:c>
      <x:c r="I92" s="56" t="n">
        <x:f>I50-I29</x:f>
        <x:v>0</x:v>
      </x:c>
      <x:c r="J92" s="56" t="n">
        <x:f>J50-J29</x:f>
        <x:v>0</x:v>
      </x:c>
      <x:c r="K92" s="56" t="n">
        <x:f>K50-K29</x:f>
        <x:v>0</x:v>
      </x:c>
      <x:c r="L92" s="56" t="n">
        <x:f>L50-L29</x:f>
        <x:v>0</x:v>
      </x:c>
      <x:c r="M92" s="56" t="n">
        <x:f>M50-M29</x:f>
        <x:v>0</x:v>
      </x:c>
      <x:c r="N92" s="56" t="n">
        <x:f>N50-N29</x:f>
        <x:v>0</x:v>
      </x:c>
      <x:c r="O92" s="56" t="n">
        <x:f>O50-O29</x:f>
        <x:v>0</x:v>
      </x:c>
    </x:row>
    <x:row r="93" ht="18" customHeight="1">
      <x:c r="B93" s="50" t="str">
        <x:v>Lucro Bruto</x:v>
      </x:c>
      <x:c r="C93" s="57" t="n">
        <x:f>C51-C30</x:f>
        <x:v>0</x:v>
      </x:c>
      <x:c r="D93" s="57" t="n">
        <x:f>D51-D30</x:f>
        <x:v>0</x:v>
      </x:c>
      <x:c r="E93" s="57" t="n">
        <x:f>E51-E30</x:f>
        <x:v>0</x:v>
      </x:c>
      <x:c r="F93" s="57" t="n">
        <x:f>F51-F30</x:f>
        <x:v>0</x:v>
      </x:c>
      <x:c r="G93" s="57" t="n">
        <x:f>G51-G30</x:f>
        <x:v>0</x:v>
      </x:c>
      <x:c r="H93" s="57" t="n">
        <x:f>H51-H30</x:f>
        <x:v>0</x:v>
      </x:c>
      <x:c r="I93" s="57" t="n">
        <x:f>I51-I30</x:f>
        <x:v>0</x:v>
      </x:c>
      <x:c r="J93" s="57" t="n">
        <x:f>J51-J30</x:f>
        <x:v>0</x:v>
      </x:c>
      <x:c r="K93" s="57" t="n">
        <x:f>K51-K30</x:f>
        <x:v>0</x:v>
      </x:c>
      <x:c r="L93" s="57" t="n">
        <x:f>L51-L30</x:f>
        <x:v>0</x:v>
      </x:c>
      <x:c r="M93" s="57" t="n">
        <x:f>M51-M30</x:f>
        <x:v>0</x:v>
      </x:c>
      <x:c r="N93" s="57" t="n">
        <x:f>N51-N30</x:f>
        <x:v>0</x:v>
      </x:c>
      <x:c r="O93" s="57" t="n">
        <x:f>O51-O30</x:f>
        <x:v>0</x:v>
      </x:c>
    </x:row>
    <x:row r="94" ht="18" customHeight="1">
      <x:c r="B94" t="str">
        <x:v>% Margem Bruta</x:v>
      </x:c>
      <x:c r="C94" s="58" t="n">
        <x:f>C52-C31</x:f>
        <x:v>0</x:v>
      </x:c>
      <x:c r="D94" s="58" t="n">
        <x:f>D52-D31</x:f>
        <x:v>0</x:v>
      </x:c>
      <x:c r="E94" s="58" t="n">
        <x:f>E52-E31</x:f>
        <x:v>0</x:v>
      </x:c>
      <x:c r="F94" s="58" t="n">
        <x:f>F52-F31</x:f>
        <x:v>0</x:v>
      </x:c>
      <x:c r="G94" s="58" t="n">
        <x:f>G52-G31</x:f>
        <x:v>0</x:v>
      </x:c>
      <x:c r="H94" s="58" t="n">
        <x:f>H52-H31</x:f>
        <x:v>0</x:v>
      </x:c>
      <x:c r="I94" s="58" t="n">
        <x:f>I52-I31</x:f>
        <x:v>0</x:v>
      </x:c>
      <x:c r="J94" s="58" t="n">
        <x:f>J52-J31</x:f>
        <x:v>0</x:v>
      </x:c>
      <x:c r="K94" s="58" t="n">
        <x:f>K52-K31</x:f>
        <x:v>0</x:v>
      </x:c>
      <x:c r="L94" s="58" t="n">
        <x:f>L52-L31</x:f>
        <x:v>0</x:v>
      </x:c>
      <x:c r="M94" s="58" t="n">
        <x:f>M52-M31</x:f>
        <x:v>0</x:v>
      </x:c>
      <x:c r="N94" s="58" t="n">
        <x:f>N52-N31</x:f>
        <x:v>0</x:v>
      </x:c>
      <x:c r="O94" s="58" t="n">
        <x:f>IFERROR(O93/O91,0)</x:f>
        <x:v>0</x:v>
      </x:c>
    </x:row>
    <x:row r="95" ht="18" customHeight="1">
      <x:c r="B95" t="str">
        <x:v>(-) Despesas Comerciais</x:v>
      </x:c>
      <x:c r="C95" s="56" t="n">
        <x:f>C53-C32</x:f>
        <x:v>0</x:v>
      </x:c>
      <x:c r="D95" s="56" t="n">
        <x:f>D53-D32</x:f>
        <x:v>0</x:v>
      </x:c>
      <x:c r="E95" s="56" t="n">
        <x:f>E53-E32</x:f>
        <x:v>0</x:v>
      </x:c>
      <x:c r="F95" s="56" t="n">
        <x:f>F53-F32</x:f>
        <x:v>0</x:v>
      </x:c>
      <x:c r="G95" s="56" t="n">
        <x:f>G53-G32</x:f>
        <x:v>0</x:v>
      </x:c>
      <x:c r="H95" s="56" t="n">
        <x:f>H53-H32</x:f>
        <x:v>0</x:v>
      </x:c>
      <x:c r="I95" s="56" t="n">
        <x:f>I53-I32</x:f>
        <x:v>0</x:v>
      </x:c>
      <x:c r="J95" s="56" t="n">
        <x:f>J53-J32</x:f>
        <x:v>0</x:v>
      </x:c>
      <x:c r="K95" s="56" t="n">
        <x:f>K53-K32</x:f>
        <x:v>0</x:v>
      </x:c>
      <x:c r="L95" s="56" t="n">
        <x:f>L53-L32</x:f>
        <x:v>0</x:v>
      </x:c>
      <x:c r="M95" s="56" t="n">
        <x:f>M53-M32</x:f>
        <x:v>0</x:v>
      </x:c>
      <x:c r="N95" s="56" t="n">
        <x:f>N53-N32</x:f>
        <x:v>0</x:v>
      </x:c>
      <x:c r="O95" s="56" t="n">
        <x:f>O53-O32</x:f>
        <x:v>0</x:v>
      </x:c>
    </x:row>
    <x:row r="96" ht="18" customHeight="1">
      <x:c r="B96" t="str">
        <x:v>(-) Despesas Administrativas</x:v>
      </x:c>
      <x:c r="C96" s="56" t="n">
        <x:f>C54-C33</x:f>
        <x:v>0</x:v>
      </x:c>
      <x:c r="D96" s="56" t="n">
        <x:f>D54-D33</x:f>
        <x:v>0</x:v>
      </x:c>
      <x:c r="E96" s="56" t="n">
        <x:f>E54-E33</x:f>
        <x:v>0</x:v>
      </x:c>
      <x:c r="F96" s="56" t="n">
        <x:f>F54-F33</x:f>
        <x:v>0</x:v>
      </x:c>
      <x:c r="G96" s="56" t="n">
        <x:f>G54-G33</x:f>
        <x:v>0</x:v>
      </x:c>
      <x:c r="H96" s="56" t="n">
        <x:f>H54-H33</x:f>
        <x:v>0</x:v>
      </x:c>
      <x:c r="I96" s="56" t="n">
        <x:f>I54-I33</x:f>
        <x:v>0</x:v>
      </x:c>
      <x:c r="J96" s="56" t="n">
        <x:f>J54-J33</x:f>
        <x:v>0</x:v>
      </x:c>
      <x:c r="K96" s="56" t="n">
        <x:f>K54-K33</x:f>
        <x:v>0</x:v>
      </x:c>
      <x:c r="L96" s="56" t="n">
        <x:f>L54-L33</x:f>
        <x:v>0</x:v>
      </x:c>
      <x:c r="M96" s="56" t="n">
        <x:f>M54-M33</x:f>
        <x:v>0</x:v>
      </x:c>
      <x:c r="N96" s="56" t="n">
        <x:f>N54-N33</x:f>
        <x:v>0</x:v>
      </x:c>
      <x:c r="O96" s="56" t="n">
        <x:f>O54-O33</x:f>
        <x:v>0</x:v>
      </x:c>
    </x:row>
    <x:row r="97" ht="18" customHeight="1">
      <x:c r="B97" t="str">
        <x:v>(-) Despesas Gerais</x:v>
      </x:c>
      <x:c r="C97" s="56" t="n">
        <x:f>C55-C34</x:f>
        <x:v>0</x:v>
      </x:c>
      <x:c r="D97" s="56" t="n">
        <x:f>D55-D34</x:f>
        <x:v>0</x:v>
      </x:c>
      <x:c r="E97" s="56" t="n">
        <x:f>E55-E34</x:f>
        <x:v>0</x:v>
      </x:c>
      <x:c r="F97" s="56" t="n">
        <x:f>F55-F34</x:f>
        <x:v>0</x:v>
      </x:c>
      <x:c r="G97" s="56" t="n">
        <x:f>G55-G34</x:f>
        <x:v>0</x:v>
      </x:c>
      <x:c r="H97" s="56" t="n">
        <x:f>H55-H34</x:f>
        <x:v>0</x:v>
      </x:c>
      <x:c r="I97" s="56" t="n">
        <x:f>I55-I34</x:f>
        <x:v>0</x:v>
      </x:c>
      <x:c r="J97" s="56" t="n">
        <x:f>J55-J34</x:f>
        <x:v>0</x:v>
      </x:c>
      <x:c r="K97" s="56" t="n">
        <x:f>K55-K34</x:f>
        <x:v>0</x:v>
      </x:c>
      <x:c r="L97" s="56" t="n">
        <x:f>L55-L34</x:f>
        <x:v>0</x:v>
      </x:c>
      <x:c r="M97" s="56" t="n">
        <x:f>M55-M34</x:f>
        <x:v>0</x:v>
      </x:c>
      <x:c r="N97" s="56" t="n">
        <x:f>N55-N34</x:f>
        <x:v>0</x:v>
      </x:c>
      <x:c r="O97" s="56" t="n">
        <x:f>O55-O34</x:f>
        <x:v>0</x:v>
      </x:c>
    </x:row>
    <x:row r="98" ht="18" customHeight="1">
      <x:c r="B98" s="54" t="str">
        <x:v>EBITDA</x:v>
      </x:c>
      <x:c r="C98" s="59" t="n">
        <x:f>C56-C35</x:f>
        <x:v>0</x:v>
      </x:c>
      <x:c r="D98" s="59" t="n">
        <x:f>D56-D35</x:f>
        <x:v>0</x:v>
      </x:c>
      <x:c r="E98" s="59" t="n">
        <x:f>E56-E35</x:f>
        <x:v>0</x:v>
      </x:c>
      <x:c r="F98" s="59" t="n">
        <x:f>F56-F35</x:f>
        <x:v>0</x:v>
      </x:c>
      <x:c r="G98" s="59" t="n">
        <x:f>G56-G35</x:f>
        <x:v>0</x:v>
      </x:c>
      <x:c r="H98" s="59" t="n">
        <x:f>H56-H35</x:f>
        <x:v>0</x:v>
      </x:c>
      <x:c r="I98" s="59" t="n">
        <x:f>I56-I35</x:f>
        <x:v>0</x:v>
      </x:c>
      <x:c r="J98" s="59" t="n">
        <x:f>J56-J35</x:f>
        <x:v>0</x:v>
      </x:c>
      <x:c r="K98" s="59" t="n">
        <x:f>K56-K35</x:f>
        <x:v>0</x:v>
      </x:c>
      <x:c r="L98" s="59" t="n">
        <x:f>L56-L35</x:f>
        <x:v>0</x:v>
      </x:c>
      <x:c r="M98" s="59" t="n">
        <x:f>M56-M35</x:f>
        <x:v>0</x:v>
      </x:c>
      <x:c r="N98" s="59" t="n">
        <x:f>N56-N35</x:f>
        <x:v>0</x:v>
      </x:c>
      <x:c r="O98" s="59" t="n">
        <x:f>O56-O35</x:f>
        <x:v>0</x:v>
      </x:c>
    </x:row>
    <x:row r="99" ht="18" customHeight="1">
      <x:c r="B99" t="str">
        <x:v>% Margem EBITDA</x:v>
      </x:c>
      <x:c r="C99" s="58" t="n">
        <x:f>C57-C36</x:f>
        <x:v>0</x:v>
      </x:c>
      <x:c r="D99" s="58" t="n">
        <x:f>D57-D36</x:f>
        <x:v>0</x:v>
      </x:c>
      <x:c r="E99" s="58" t="n">
        <x:f>E57-E36</x:f>
        <x:v>0</x:v>
      </x:c>
      <x:c r="F99" s="58" t="n">
        <x:f>F57-F36</x:f>
        <x:v>0</x:v>
      </x:c>
      <x:c r="G99" s="58" t="n">
        <x:f>G57-G36</x:f>
        <x:v>0</x:v>
      </x:c>
      <x:c r="H99" s="58" t="n">
        <x:f>H57-H36</x:f>
        <x:v>0</x:v>
      </x:c>
      <x:c r="I99" s="58" t="n">
        <x:f>I57-I36</x:f>
        <x:v>0</x:v>
      </x:c>
      <x:c r="J99" s="58" t="n">
        <x:f>J57-J36</x:f>
        <x:v>0</x:v>
      </x:c>
      <x:c r="K99" s="58" t="n">
        <x:f>K57-K36</x:f>
        <x:v>0</x:v>
      </x:c>
      <x:c r="L99" s="58" t="n">
        <x:f>L57-L36</x:f>
        <x:v>0</x:v>
      </x:c>
      <x:c r="M99" s="58" t="n">
        <x:f>M57-M36</x:f>
        <x:v>0</x:v>
      </x:c>
      <x:c r="N99" s="58" t="n">
        <x:f>N57-N36</x:f>
        <x:v>0</x:v>
      </x:c>
      <x:c r="O99" s="58" t="n">
        <x:f>IFERROR(O98/O91,0)</x:f>
        <x:v>0</x:v>
      </x:c>
    </x:row>
    <x:row r="100" ht="18" customHeight="1">
      <x:c r="B100" t="str">
        <x:v>(-) Depreciação e Amortização</x:v>
      </x:c>
      <x:c r="C100" s="56" t="n">
        <x:f>C58-C37</x:f>
        <x:v>0</x:v>
      </x:c>
      <x:c r="D100" s="56" t="n">
        <x:f>D58-D37</x:f>
        <x:v>0</x:v>
      </x:c>
      <x:c r="E100" s="56" t="n">
        <x:f>E58-E37</x:f>
        <x:v>0</x:v>
      </x:c>
      <x:c r="F100" s="56" t="n">
        <x:f>F58-F37</x:f>
        <x:v>0</x:v>
      </x:c>
      <x:c r="G100" s="56" t="n">
        <x:f>G58-G37</x:f>
        <x:v>0</x:v>
      </x:c>
      <x:c r="H100" s="56" t="n">
        <x:f>H58-H37</x:f>
        <x:v>0</x:v>
      </x:c>
      <x:c r="I100" s="56" t="n">
        <x:f>I58-I37</x:f>
        <x:v>0</x:v>
      </x:c>
      <x:c r="J100" s="56" t="n">
        <x:f>J58-J37</x:f>
        <x:v>0</x:v>
      </x:c>
      <x:c r="K100" s="56" t="n">
        <x:f>K58-K37</x:f>
        <x:v>0</x:v>
      </x:c>
      <x:c r="L100" s="56" t="n">
        <x:f>L58-L37</x:f>
        <x:v>0</x:v>
      </x:c>
      <x:c r="M100" s="56" t="n">
        <x:f>M58-M37</x:f>
        <x:v>0</x:v>
      </x:c>
      <x:c r="N100" s="56" t="n">
        <x:f>N58-N37</x:f>
        <x:v>0</x:v>
      </x:c>
      <x:c r="O100" s="56" t="n">
        <x:f>O58-O37</x:f>
        <x:v>0</x:v>
      </x:c>
    </x:row>
    <x:row r="101" ht="18" customHeight="1">
      <x:c r="B101" s="50" t="str">
        <x:v>EBIT</x:v>
      </x:c>
      <x:c r="C101" s="57" t="n">
        <x:f>C59-C38</x:f>
        <x:v>0</x:v>
      </x:c>
      <x:c r="D101" s="57" t="n">
        <x:f>D59-D38</x:f>
        <x:v>0</x:v>
      </x:c>
      <x:c r="E101" s="57" t="n">
        <x:f>E59-E38</x:f>
        <x:v>0</x:v>
      </x:c>
      <x:c r="F101" s="57" t="n">
        <x:f>F59-F38</x:f>
        <x:v>0</x:v>
      </x:c>
      <x:c r="G101" s="57" t="n">
        <x:f>G59-G38</x:f>
        <x:v>0</x:v>
      </x:c>
      <x:c r="H101" s="57" t="n">
        <x:f>H59-H38</x:f>
        <x:v>0</x:v>
      </x:c>
      <x:c r="I101" s="57" t="n">
        <x:f>I59-I38</x:f>
        <x:v>0</x:v>
      </x:c>
      <x:c r="J101" s="57" t="n">
        <x:f>J59-J38</x:f>
        <x:v>0</x:v>
      </x:c>
      <x:c r="K101" s="57" t="n">
        <x:f>K59-K38</x:f>
        <x:v>0</x:v>
      </x:c>
      <x:c r="L101" s="57" t="n">
        <x:f>L59-L38</x:f>
        <x:v>0</x:v>
      </x:c>
      <x:c r="M101" s="57" t="n">
        <x:f>M59-M38</x:f>
        <x:v>0</x:v>
      </x:c>
      <x:c r="N101" s="57" t="n">
        <x:f>N59-N38</x:f>
        <x:v>0</x:v>
      </x:c>
      <x:c r="O101" s="57" t="n">
        <x:f>O59-O38</x:f>
        <x:v>0</x:v>
      </x:c>
    </x:row>
    <x:row r="102" ht="18" customHeight="1">
      <x:c r="B102" t="str">
        <x:v>(+/-) Resultado Financeiro</x:v>
      </x:c>
      <x:c r="C102" s="56" t="n">
        <x:f>C60-C39</x:f>
        <x:v>0</x:v>
      </x:c>
      <x:c r="D102" s="56" t="n">
        <x:f>D60-D39</x:f>
        <x:v>0</x:v>
      </x:c>
      <x:c r="E102" s="56" t="n">
        <x:f>E60-E39</x:f>
        <x:v>0</x:v>
      </x:c>
      <x:c r="F102" s="56" t="n">
        <x:f>F60-F39</x:f>
        <x:v>0</x:v>
      </x:c>
      <x:c r="G102" s="56" t="n">
        <x:f>G60-G39</x:f>
        <x:v>0</x:v>
      </x:c>
      <x:c r="H102" s="56" t="n">
        <x:f>H60-H39</x:f>
        <x:v>0</x:v>
      </x:c>
      <x:c r="I102" s="56" t="n">
        <x:f>I60-I39</x:f>
        <x:v>0</x:v>
      </x:c>
      <x:c r="J102" s="56" t="n">
        <x:f>J60-J39</x:f>
        <x:v>0</x:v>
      </x:c>
      <x:c r="K102" s="56" t="n">
        <x:f>K60-K39</x:f>
        <x:v>0</x:v>
      </x:c>
      <x:c r="L102" s="56" t="n">
        <x:f>L60-L39</x:f>
        <x:v>0</x:v>
      </x:c>
      <x:c r="M102" s="56" t="n">
        <x:f>M60-M39</x:f>
        <x:v>0</x:v>
      </x:c>
      <x:c r="N102" s="56" t="n">
        <x:f>N60-N39</x:f>
        <x:v>0</x:v>
      </x:c>
      <x:c r="O102" s="56" t="n">
        <x:f>O60-O39</x:f>
        <x:v>0</x:v>
      </x:c>
    </x:row>
    <x:row r="103" ht="18" customHeight="1">
      <x:c r="B103" s="50" t="str">
        <x:v>Resultado Antes do IR/CS</x:v>
      </x:c>
      <x:c r="C103" s="57" t="n">
        <x:f>C61-C40</x:f>
        <x:v>0</x:v>
      </x:c>
      <x:c r="D103" s="57" t="n">
        <x:f>D61-D40</x:f>
        <x:v>0</x:v>
      </x:c>
      <x:c r="E103" s="57" t="n">
        <x:f>E61-E40</x:f>
        <x:v>0</x:v>
      </x:c>
      <x:c r="F103" s="57" t="n">
        <x:f>F61-F40</x:f>
        <x:v>0</x:v>
      </x:c>
      <x:c r="G103" s="57" t="n">
        <x:f>G61-G40</x:f>
        <x:v>0</x:v>
      </x:c>
      <x:c r="H103" s="57" t="n">
        <x:f>H61-H40</x:f>
        <x:v>0</x:v>
      </x:c>
      <x:c r="I103" s="57" t="n">
        <x:f>I61-I40</x:f>
        <x:v>0</x:v>
      </x:c>
      <x:c r="J103" s="57" t="n">
        <x:f>J61-J40</x:f>
        <x:v>0</x:v>
      </x:c>
      <x:c r="K103" s="57" t="n">
        <x:f>K61-K40</x:f>
        <x:v>0</x:v>
      </x:c>
      <x:c r="L103" s="57" t="n">
        <x:f>L61-L40</x:f>
        <x:v>0</x:v>
      </x:c>
      <x:c r="M103" s="57" t="n">
        <x:f>M61-M40</x:f>
        <x:v>0</x:v>
      </x:c>
      <x:c r="N103" s="57" t="n">
        <x:f>N61-N40</x:f>
        <x:v>0</x:v>
      </x:c>
      <x:c r="O103" s="57" t="n">
        <x:f>O61-O40</x:f>
        <x:v>0</x:v>
      </x:c>
    </x:row>
    <x:row r="104" ht="18" customHeight="1">
      <x:c r="B104" t="str">
        <x:v>(-) IR/CS</x:v>
      </x:c>
      <x:c r="C104" s="56" t="n">
        <x:f>C62-C41</x:f>
        <x:v>0</x:v>
      </x:c>
      <x:c r="D104" s="56" t="n">
        <x:f>D62-D41</x:f>
        <x:v>0</x:v>
      </x:c>
      <x:c r="E104" s="56" t="n">
        <x:f>E62-E41</x:f>
        <x:v>0</x:v>
      </x:c>
      <x:c r="F104" s="56" t="n">
        <x:f>F62-F41</x:f>
        <x:v>0</x:v>
      </x:c>
      <x:c r="G104" s="56" t="n">
        <x:f>G62-G41</x:f>
        <x:v>0</x:v>
      </x:c>
      <x:c r="H104" s="56" t="n">
        <x:f>H62-H41</x:f>
        <x:v>0</x:v>
      </x:c>
      <x:c r="I104" s="56" t="n">
        <x:f>I62-I41</x:f>
        <x:v>0</x:v>
      </x:c>
      <x:c r="J104" s="56" t="n">
        <x:f>J62-J41</x:f>
        <x:v>0</x:v>
      </x:c>
      <x:c r="K104" s="56" t="n">
        <x:f>K62-K41</x:f>
        <x:v>0</x:v>
      </x:c>
      <x:c r="L104" s="56" t="n">
        <x:f>L62-L41</x:f>
        <x:v>0</x:v>
      </x:c>
      <x:c r="M104" s="56" t="n">
        <x:f>M62-M41</x:f>
        <x:v>0</x:v>
      </x:c>
      <x:c r="N104" s="56" t="n">
        <x:f>N62-N41</x:f>
        <x:v>0</x:v>
      </x:c>
      <x:c r="O104" s="56" t="n">
        <x:f>O62-O41</x:f>
        <x:v>0</x:v>
      </x:c>
    </x:row>
    <x:row r="105" ht="18" customHeight="1">
      <x:c r="B105" s="50" t="str">
        <x:v>Lucro Líquido</x:v>
      </x:c>
      <x:c r="C105" s="57" t="n">
        <x:f>C63-C42</x:f>
        <x:v>0</x:v>
      </x:c>
      <x:c r="D105" s="57" t="n">
        <x:f>D63-D42</x:f>
        <x:v>0</x:v>
      </x:c>
      <x:c r="E105" s="57" t="n">
        <x:f>E63-E42</x:f>
        <x:v>0</x:v>
      </x:c>
      <x:c r="F105" s="57" t="n">
        <x:f>F63-F42</x:f>
        <x:v>0</x:v>
      </x:c>
      <x:c r="G105" s="57" t="n">
        <x:f>G63-G42</x:f>
        <x:v>0</x:v>
      </x:c>
      <x:c r="H105" s="57" t="n">
        <x:f>H63-H42</x:f>
        <x:v>0</x:v>
      </x:c>
      <x:c r="I105" s="57" t="n">
        <x:f>I63-I42</x:f>
        <x:v>0</x:v>
      </x:c>
      <x:c r="J105" s="57" t="n">
        <x:f>J63-J42</x:f>
        <x:v>0</x:v>
      </x:c>
      <x:c r="K105" s="57" t="n">
        <x:f>K63-K42</x:f>
        <x:v>0</x:v>
      </x:c>
      <x:c r="L105" s="57" t="n">
        <x:f>L63-L42</x:f>
        <x:v>0</x:v>
      </x:c>
      <x:c r="M105" s="57" t="n">
        <x:f>M63-M42</x:f>
        <x:v>0</x:v>
      </x:c>
      <x:c r="N105" s="57" t="n">
        <x:f>N63-N42</x:f>
        <x:v>0</x:v>
      </x:c>
      <x:c r="O105" s="57" t="n">
        <x:f>O63-O42</x:f>
        <x:v>0</x:v>
      </x:c>
    </x:row>
    <x:row r="106" ht="18" customHeight="1">
      <x:c r="B106" t="str">
        <x:v>% Margem Líquida</x:v>
      </x:c>
      <x:c r="C106" s="58" t="n">
        <x:f>C64-C43</x:f>
        <x:v>0</x:v>
      </x:c>
      <x:c r="D106" s="58" t="n">
        <x:f>D64-D43</x:f>
        <x:v>0</x:v>
      </x:c>
      <x:c r="E106" s="58" t="n">
        <x:f>E64-E43</x:f>
        <x:v>0</x:v>
      </x:c>
      <x:c r="F106" s="58" t="n">
        <x:f>F64-F43</x:f>
        <x:v>0</x:v>
      </x:c>
      <x:c r="G106" s="58" t="n">
        <x:f>G64-G43</x:f>
        <x:v>0</x:v>
      </x:c>
      <x:c r="H106" s="58" t="n">
        <x:f>H64-H43</x:f>
        <x:v>0</x:v>
      </x:c>
      <x:c r="I106" s="58" t="n">
        <x:f>I64-I43</x:f>
        <x:v>0</x:v>
      </x:c>
      <x:c r="J106" s="58" t="n">
        <x:f>J64-J43</x:f>
        <x:v>0</x:v>
      </x:c>
      <x:c r="K106" s="58" t="n">
        <x:f>K64-K43</x:f>
        <x:v>0</x:v>
      </x:c>
      <x:c r="L106" s="58" t="n">
        <x:f>L64-L43</x:f>
        <x:v>0</x:v>
      </x:c>
      <x:c r="M106" s="58" t="n">
        <x:f>M64-M43</x:f>
        <x:v>0</x:v>
      </x:c>
      <x:c r="N106" s="58" t="n">
        <x:f>N64-N43</x:f>
        <x:v>0</x:v>
      </x:c>
      <x:c r="O106" s="58" t="n">
        <x:f>IFERROR(O105/O91,0)</x:f>
        <x:v>0</x:v>
      </x:c>
    </x:row>
  </x:sheetData>
  <x:sheetProtection password="CBBD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O1"/>
    <x:mergeCell ref="A2:O2"/>
    <x:mergeCell ref="B3:O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30" customHeight="1">
      <x:c r="A1" s="85" t="str">
        <x:v>Balanço Patrimonial</x:v>
      </x:c>
      <x:c r="B1" s="85"/>
      <x:c r="C1" s="85"/>
      <x:c r="D1" s="85"/>
      <x:c r="E1" s="85"/>
      <x:c r="F1" s="85"/>
      <x:c r="G1" s="85"/>
      <x:c r="H1" s="85"/>
      <x:c r="I1" s="85"/>
      <x:c r="J1" s="85"/>
      <x:c r="K1" s="85"/>
      <x:c r="L1" s="85"/>
      <x:c r="M1" s="85"/>
      <x:c r="N1" s="85"/>
      <x:c r="O1" s="85"/>
    </x:row>
    <x:row r="2" ht="22" customHeight="1">
      <x:c r="A2" s="86" t="str">
        <x:v>Saldos mensais | caixa integrado ao Fluxo de Caixa | valores na unidade definida em Premissas</x:v>
      </x:c>
      <x:c r="B2" s="86"/>
      <x:c r="C2" s="86"/>
      <x:c r="D2" s="86"/>
      <x:c r="E2" s="86"/>
      <x:c r="F2" s="86"/>
      <x:c r="G2" s="86"/>
      <x:c r="H2" s="86"/>
      <x:c r="I2" s="86"/>
      <x:c r="J2" s="86"/>
      <x:c r="K2" s="86"/>
      <x:c r="L2" s="86"/>
      <x:c r="M2" s="86"/>
      <x:c r="N2" s="86"/>
      <x:c r="O2" s="86"/>
    </x:row>
    <x:row r="3" ht="18" customHeight="1">
      <x:c r="B3" s="89" t="str">
        <x:v>Autoria: FP&amp;A nos bastidores</x:v>
      </x:c>
      <x:c r="C3" s="89"/>
      <x:c r="D3" s="89"/>
      <x:c r="E3" s="89"/>
      <x:c r="F3" s="89"/>
      <x:c r="G3" s="89"/>
      <x:c r="H3" s="89"/>
      <x:c r="I3" s="89"/>
      <x:c r="J3" s="89"/>
      <x:c r="K3" s="89"/>
      <x:c r="L3" s="89"/>
      <x:c r="M3" s="89"/>
      <x:c r="N3" s="89"/>
      <x:c r="O3" s="89"/>
    </x:row>
    <x:row r="4">
      <x:c r="B4" s="46" t="str">
        <x:v>Real</x:v>
      </x:c>
      <x:c r="C4" s="46" t="str">
        <x:v>Jan</x:v>
      </x:c>
      <x:c r="D4" s="46" t="str">
        <x:v>Fev</x:v>
      </x:c>
      <x:c r="E4" s="46" t="str">
        <x:v>Mar</x:v>
      </x:c>
      <x:c r="F4" s="46" t="str">
        <x:v>Abr</x:v>
      </x:c>
      <x:c r="G4" s="46" t="str">
        <x:v>Mai</x:v>
      </x:c>
      <x:c r="H4" s="46" t="str">
        <x:v>Jun</x:v>
      </x:c>
      <x:c r="I4" s="46" t="str">
        <x:v>Jul</x:v>
      </x:c>
      <x:c r="J4" s="46" t="str">
        <x:v>Ago</x:v>
      </x:c>
      <x:c r="K4" s="46" t="str">
        <x:v>Set</x:v>
      </x:c>
      <x:c r="L4" s="46" t="str">
        <x:v>Out</x:v>
      </x:c>
      <x:c r="M4" s="46" t="str">
        <x:v>Nov</x:v>
      </x:c>
      <x:c r="N4" s="46" t="str">
        <x:v>Dez</x:v>
      </x:c>
      <x:c r="O4" s="46" t="str">
        <x:v>Ano / Dez</x:v>
      </x:c>
    </x:row>
    <x:row r="5" ht="18" customHeight="1">
      <x:c r="B5" t="str">
        <x:v>Caixa e Equivalentes</x:v>
      </x:c>
      <x:c r="C5" s="61" t="n">
        <x:f>'Fluxo de Caixa'!C23</x:f>
        <x:v>0</x:v>
      </x:c>
      <x:c r="D5" s="61" t="n">
        <x:f>'Fluxo de Caixa'!D23</x:f>
        <x:v>0</x:v>
      </x:c>
      <x:c r="E5" s="61" t="n">
        <x:f>'Fluxo de Caixa'!E23</x:f>
        <x:v>0</x:v>
      </x:c>
      <x:c r="F5" s="61" t="n">
        <x:f>'Fluxo de Caixa'!F23</x:f>
        <x:v>0</x:v>
      </x:c>
      <x:c r="G5" s="61" t="n">
        <x:f>'Fluxo de Caixa'!G23</x:f>
        <x:v>0</x:v>
      </x:c>
      <x:c r="H5" s="61" t="n">
        <x:f>'Fluxo de Caixa'!H23</x:f>
        <x:v>0</x:v>
      </x:c>
      <x:c r="I5" s="61" t="n">
        <x:f>'Fluxo de Caixa'!I23</x:f>
        <x:v>0</x:v>
      </x:c>
      <x:c r="J5" s="61" t="n">
        <x:f>'Fluxo de Caixa'!J23</x:f>
        <x:v>0</x:v>
      </x:c>
      <x:c r="K5" s="61" t="n">
        <x:f>'Fluxo de Caixa'!K23</x:f>
        <x:v>0</x:v>
      </x:c>
      <x:c r="L5" s="61" t="n">
        <x:f>'Fluxo de Caixa'!L23</x:f>
        <x:v>0</x:v>
      </x:c>
      <x:c r="M5" s="61" t="n">
        <x:f>'Fluxo de Caixa'!M23</x:f>
        <x:v>0</x:v>
      </x:c>
      <x:c r="N5" s="61" t="n">
        <x:f>'Fluxo de Caixa'!N23</x:f>
        <x:v>0</x:v>
      </x:c>
      <x:c r="O5" s="61" t="n">
        <x:f>N5</x:f>
        <x:v>0</x:v>
      </x:c>
    </x:row>
    <x:row r="6" ht="18" customHeight="1">
      <x:c r="B6" t="str">
        <x:v>Contas a Receber</x:v>
      </x:c>
      <x:c r="C6" s="90" t="str"/>
      <x:c r="D6" s="90" t="str"/>
      <x:c r="E6" s="90" t="str"/>
      <x:c r="F6" s="90" t="str"/>
      <x:c r="G6" s="90" t="str"/>
      <x:c r="H6" s="90" t="str"/>
      <x:c r="I6" s="90" t="str"/>
      <x:c r="J6" s="90" t="str"/>
      <x:c r="K6" s="90" t="str"/>
      <x:c r="L6" s="90" t="str"/>
      <x:c r="M6" s="90" t="str"/>
      <x:c r="N6" s="90" t="str"/>
      <x:c r="O6" t="n">
        <x:f>N6</x:f>
        <x:v>0</x:v>
      </x:c>
    </x:row>
    <x:row r="7" ht="18" customHeight="1">
      <x:c r="B7" t="str">
        <x:v>Estoques</x:v>
      </x:c>
      <x:c r="C7" s="90" t="str"/>
      <x:c r="D7" s="90" t="str"/>
      <x:c r="E7" s="90" t="str"/>
      <x:c r="F7" s="90" t="str"/>
      <x:c r="G7" s="90" t="str"/>
      <x:c r="H7" s="90" t="str"/>
      <x:c r="I7" s="90" t="str"/>
      <x:c r="J7" s="90" t="str"/>
      <x:c r="K7" s="90" t="str"/>
      <x:c r="L7" s="90" t="str"/>
      <x:c r="M7" s="90" t="str"/>
      <x:c r="N7" s="90" t="str"/>
      <x:c r="O7" t="n">
        <x:f>N7</x:f>
        <x:v>0</x:v>
      </x:c>
    </x:row>
    <x:row r="8" ht="18" customHeight="1">
      <x:c r="B8" t="str">
        <x:v>Impostos a Recuperar</x:v>
      </x:c>
      <x:c r="C8" s="90" t="str"/>
      <x:c r="D8" s="90" t="str"/>
      <x:c r="E8" s="90" t="str"/>
      <x:c r="F8" s="90" t="str"/>
      <x:c r="G8" s="90" t="str"/>
      <x:c r="H8" s="90" t="str"/>
      <x:c r="I8" s="90" t="str"/>
      <x:c r="J8" s="90" t="str"/>
      <x:c r="K8" s="90" t="str"/>
      <x:c r="L8" s="90" t="str"/>
      <x:c r="M8" s="90" t="str"/>
      <x:c r="N8" s="90" t="str"/>
      <x:c r="O8" t="n">
        <x:f>N8</x:f>
        <x:v>0</x:v>
      </x:c>
    </x:row>
    <x:row r="9" ht="18" customHeight="1">
      <x:c r="B9" t="str">
        <x:v>Outros Ativos Circulantes</x:v>
      </x:c>
      <x:c r="C9" s="90" t="str"/>
      <x:c r="D9" s="90" t="str"/>
      <x:c r="E9" s="90" t="str"/>
      <x:c r="F9" s="90" t="str"/>
      <x:c r="G9" s="90" t="str"/>
      <x:c r="H9" s="90" t="str"/>
      <x:c r="I9" s="90" t="str"/>
      <x:c r="J9" s="90" t="str"/>
      <x:c r="K9" s="90" t="str"/>
      <x:c r="L9" s="90" t="str"/>
      <x:c r="M9" s="90" t="str"/>
      <x:c r="N9" s="90" t="str"/>
      <x:c r="O9" t="n">
        <x:f>N9</x:f>
        <x:v>0</x:v>
      </x:c>
    </x:row>
    <x:row r="10" ht="18" customHeight="1">
      <x:c r="B10" s="50" t="str">
        <x:v>Total Ativo Circulante</x:v>
      </x:c>
      <x:c r="C10" s="50" t="n">
        <x:f>SUM(C5:C9)</x:f>
        <x:v>0</x:v>
      </x:c>
      <x:c r="D10" s="50" t="n">
        <x:f>SUM(D5:D9)</x:f>
        <x:v>0</x:v>
      </x:c>
      <x:c r="E10" s="50" t="n">
        <x:f>SUM(E5:E9)</x:f>
        <x:v>0</x:v>
      </x:c>
      <x:c r="F10" s="50" t="n">
        <x:f>SUM(F5:F9)</x:f>
        <x:v>0</x:v>
      </x:c>
      <x:c r="G10" s="50" t="n">
        <x:f>SUM(G5:G9)</x:f>
        <x:v>0</x:v>
      </x:c>
      <x:c r="H10" s="50" t="n">
        <x:f>SUM(H5:H9)</x:f>
        <x:v>0</x:v>
      </x:c>
      <x:c r="I10" s="50" t="n">
        <x:f>SUM(I5:I9)</x:f>
        <x:v>0</x:v>
      </x:c>
      <x:c r="J10" s="50" t="n">
        <x:f>SUM(J5:J9)</x:f>
        <x:v>0</x:v>
      </x:c>
      <x:c r="K10" s="50" t="n">
        <x:f>SUM(K5:K9)</x:f>
        <x:v>0</x:v>
      </x:c>
      <x:c r="L10" s="50" t="n">
        <x:f>SUM(L5:L9)</x:f>
        <x:v>0</x:v>
      </x:c>
      <x:c r="M10" s="50" t="n">
        <x:f>SUM(M5:M9)</x:f>
        <x:v>0</x:v>
      </x:c>
      <x:c r="N10" s="50" t="n">
        <x:f>SUM(N5:N9)</x:f>
        <x:v>0</x:v>
      </x:c>
      <x:c r="O10" s="50" t="n">
        <x:f>N10</x:f>
        <x:v>0</x:v>
      </x:c>
    </x:row>
    <x:row r="11" ht="18" customHeight="1">
      <x:c r="B11" t="str">
        <x:v>Imobilizado Bruto</x:v>
      </x:c>
      <x:c r="C11" s="90" t="str"/>
      <x:c r="D11" s="90" t="str"/>
      <x:c r="E11" s="90" t="str"/>
      <x:c r="F11" s="90" t="str"/>
      <x:c r="G11" s="90" t="str"/>
      <x:c r="H11" s="90" t="str"/>
      <x:c r="I11" s="90" t="str"/>
      <x:c r="J11" s="90" t="str"/>
      <x:c r="K11" s="90" t="str"/>
      <x:c r="L11" s="90" t="str"/>
      <x:c r="M11" s="90" t="str"/>
      <x:c r="N11" s="90" t="str"/>
      <x:c r="O11" t="n">
        <x:f>N11</x:f>
        <x:v>0</x:v>
      </x:c>
    </x:row>
    <x:row r="12" ht="18" customHeight="1">
      <x:c r="B12" t="str">
        <x:v>(-) Depreciação Acumulada</x:v>
      </x:c>
      <x:c r="C12" s="90" t="str"/>
      <x:c r="D12" s="90" t="str"/>
      <x:c r="E12" s="90" t="str"/>
      <x:c r="F12" s="90" t="str"/>
      <x:c r="G12" s="90" t="str"/>
      <x:c r="H12" s="90" t="str"/>
      <x:c r="I12" s="90" t="str"/>
      <x:c r="J12" s="90" t="str"/>
      <x:c r="K12" s="90" t="str"/>
      <x:c r="L12" s="90" t="str"/>
      <x:c r="M12" s="90" t="str"/>
      <x:c r="N12" s="90" t="str"/>
      <x:c r="O12" t="n">
        <x:f>N12</x:f>
        <x:v>0</x:v>
      </x:c>
    </x:row>
    <x:row r="13" ht="18" customHeight="1">
      <x:c r="B13" t="str">
        <x:v>Intangível</x:v>
      </x:c>
      <x:c r="C13" s="90" t="str"/>
      <x:c r="D13" s="90" t="str"/>
      <x:c r="E13" s="90" t="str"/>
      <x:c r="F13" s="90" t="str"/>
      <x:c r="G13" s="90" t="str"/>
      <x:c r="H13" s="90" t="str"/>
      <x:c r="I13" s="90" t="str"/>
      <x:c r="J13" s="90" t="str"/>
      <x:c r="K13" s="90" t="str"/>
      <x:c r="L13" s="90" t="str"/>
      <x:c r="M13" s="90" t="str"/>
      <x:c r="N13" s="90" t="str"/>
      <x:c r="O13" t="n">
        <x:f>N13</x:f>
        <x:v>0</x:v>
      </x:c>
    </x:row>
    <x:row r="14" ht="18" customHeight="1">
      <x:c r="B14" t="str">
        <x:v>Outros Ativos Não Circulantes</x:v>
      </x:c>
      <x:c r="C14" s="90" t="str"/>
      <x:c r="D14" s="90" t="str"/>
      <x:c r="E14" s="90" t="str"/>
      <x:c r="F14" s="90" t="str"/>
      <x:c r="G14" s="90" t="str"/>
      <x:c r="H14" s="90" t="str"/>
      <x:c r="I14" s="90" t="str"/>
      <x:c r="J14" s="90" t="str"/>
      <x:c r="K14" s="90" t="str"/>
      <x:c r="L14" s="90" t="str"/>
      <x:c r="M14" s="90" t="str"/>
      <x:c r="N14" s="90" t="str"/>
      <x:c r="O14" t="n">
        <x:f>N14</x:f>
        <x:v>0</x:v>
      </x:c>
    </x:row>
    <x:row r="15" ht="18" customHeight="1">
      <x:c r="B15" s="50" t="str">
        <x:v>Total Ativo Não Circulante</x:v>
      </x:c>
      <x:c r="C15" s="50" t="n">
        <x:f>C11-C12+C13+C14</x:f>
        <x:v>0</x:v>
      </x:c>
      <x:c r="D15" s="50" t="n">
        <x:f>D11-D12+D13+D14</x:f>
        <x:v>0</x:v>
      </x:c>
      <x:c r="E15" s="50" t="n">
        <x:f>E11-E12+E13+E14</x:f>
        <x:v>0</x:v>
      </x:c>
      <x:c r="F15" s="50" t="n">
        <x:f>F11-F12+F13+F14</x:f>
        <x:v>0</x:v>
      </x:c>
      <x:c r="G15" s="50" t="n">
        <x:f>G11-G12+G13+G14</x:f>
        <x:v>0</x:v>
      </x:c>
      <x:c r="H15" s="50" t="n">
        <x:f>H11-H12+H13+H14</x:f>
        <x:v>0</x:v>
      </x:c>
      <x:c r="I15" s="50" t="n">
        <x:f>I11-I12+I13+I14</x:f>
        <x:v>0</x:v>
      </x:c>
      <x:c r="J15" s="50" t="n">
        <x:f>J11-J12+J13+J14</x:f>
        <x:v>0</x:v>
      </x:c>
      <x:c r="K15" s="50" t="n">
        <x:f>K11-K12+K13+K14</x:f>
        <x:v>0</x:v>
      </x:c>
      <x:c r="L15" s="50" t="n">
        <x:f>L11-L12+L13+L14</x:f>
        <x:v>0</x:v>
      </x:c>
      <x:c r="M15" s="50" t="n">
        <x:f>M11-M12+M13+M14</x:f>
        <x:v>0</x:v>
      </x:c>
      <x:c r="N15" s="50" t="n">
        <x:f>N11-N12+N13+N14</x:f>
        <x:v>0</x:v>
      </x:c>
      <x:c r="O15" s="50" t="n">
        <x:f>N15</x:f>
        <x:v>0</x:v>
      </x:c>
    </x:row>
    <x:row r="16" ht="18" customHeight="1">
      <x:c r="B16" s="54" t="str">
        <x:v>TOTAL ATIVO</x:v>
      </x:c>
      <x:c r="C16" s="54" t="n">
        <x:f>C10+C15</x:f>
        <x:v>0</x:v>
      </x:c>
      <x:c r="D16" s="54" t="n">
        <x:f>D10+D15</x:f>
        <x:v>0</x:v>
      </x:c>
      <x:c r="E16" s="54" t="n">
        <x:f>E10+E15</x:f>
        <x:v>0</x:v>
      </x:c>
      <x:c r="F16" s="54" t="n">
        <x:f>F10+F15</x:f>
        <x:v>0</x:v>
      </x:c>
      <x:c r="G16" s="54" t="n">
        <x:f>G10+G15</x:f>
        <x:v>0</x:v>
      </x:c>
      <x:c r="H16" s="54" t="n">
        <x:f>H10+H15</x:f>
        <x:v>0</x:v>
      </x:c>
      <x:c r="I16" s="54" t="n">
        <x:f>I10+I15</x:f>
        <x:v>0</x:v>
      </x:c>
      <x:c r="J16" s="54" t="n">
        <x:f>J10+J15</x:f>
        <x:v>0</x:v>
      </x:c>
      <x:c r="K16" s="54" t="n">
        <x:f>K10+K15</x:f>
        <x:v>0</x:v>
      </x:c>
      <x:c r="L16" s="54" t="n">
        <x:f>L10+L15</x:f>
        <x:v>0</x:v>
      </x:c>
      <x:c r="M16" s="54" t="n">
        <x:f>M10+M15</x:f>
        <x:v>0</x:v>
      </x:c>
      <x:c r="N16" s="54" t="n">
        <x:f>N10+N15</x:f>
        <x:v>0</x:v>
      </x:c>
      <x:c r="O16" s="54" t="n">
        <x:f>N16</x:f>
        <x:v>0</x:v>
      </x:c>
    </x:row>
    <x:row r="17" ht="18" customHeight="1">
      <x:c r="B17" t="str">
        <x:v>Fornecedores</x:v>
      </x:c>
      <x:c r="C17" s="90" t="str"/>
      <x:c r="D17" s="90" t="str"/>
      <x:c r="E17" s="90" t="str"/>
      <x:c r="F17" s="90" t="str"/>
      <x:c r="G17" s="90" t="str"/>
      <x:c r="H17" s="90" t="str"/>
      <x:c r="I17" s="90" t="str"/>
      <x:c r="J17" s="90" t="str"/>
      <x:c r="K17" s="90" t="str"/>
      <x:c r="L17" s="90" t="str"/>
      <x:c r="M17" s="90" t="str"/>
      <x:c r="N17" s="90" t="str"/>
      <x:c r="O17" t="n">
        <x:f>N17</x:f>
        <x:v>0</x:v>
      </x:c>
    </x:row>
    <x:row r="18" ht="18" customHeight="1">
      <x:c r="B18" t="str">
        <x:v>Empréstimos — Curto Prazo</x:v>
      </x:c>
      <x:c r="C18" s="90" t="str"/>
      <x:c r="D18" s="90" t="str"/>
      <x:c r="E18" s="90" t="str"/>
      <x:c r="F18" s="90" t="str"/>
      <x:c r="G18" s="90" t="str"/>
      <x:c r="H18" s="90" t="str"/>
      <x:c r="I18" s="90" t="str"/>
      <x:c r="J18" s="90" t="str"/>
      <x:c r="K18" s="90" t="str"/>
      <x:c r="L18" s="90" t="str"/>
      <x:c r="M18" s="90" t="str"/>
      <x:c r="N18" s="90" t="str"/>
      <x:c r="O18" t="n">
        <x:f>N18</x:f>
        <x:v>0</x:v>
      </x:c>
    </x:row>
    <x:row r="19" ht="18" customHeight="1">
      <x:c r="B19" t="str">
        <x:v>Obrigações Trabalhistas</x:v>
      </x:c>
      <x:c r="C19" s="90" t="str"/>
      <x:c r="D19" s="90" t="str"/>
      <x:c r="E19" s="90" t="str"/>
      <x:c r="F19" s="90" t="str"/>
      <x:c r="G19" s="90" t="str"/>
      <x:c r="H19" s="90" t="str"/>
      <x:c r="I19" s="90" t="str"/>
      <x:c r="J19" s="90" t="str"/>
      <x:c r="K19" s="90" t="str"/>
      <x:c r="L19" s="90" t="str"/>
      <x:c r="M19" s="90" t="str"/>
      <x:c r="N19" s="90" t="str"/>
      <x:c r="O19" t="n">
        <x:f>N19</x:f>
        <x:v>0</x:v>
      </x:c>
    </x:row>
    <x:row r="20" ht="18" customHeight="1">
      <x:c r="B20" t="str">
        <x:v>Obrigações Fiscais</x:v>
      </x:c>
      <x:c r="C20" s="90" t="str"/>
      <x:c r="D20" s="90" t="str"/>
      <x:c r="E20" s="90" t="str"/>
      <x:c r="F20" s="90" t="str"/>
      <x:c r="G20" s="90" t="str"/>
      <x:c r="H20" s="90" t="str"/>
      <x:c r="I20" s="90" t="str"/>
      <x:c r="J20" s="90" t="str"/>
      <x:c r="K20" s="90" t="str"/>
      <x:c r="L20" s="90" t="str"/>
      <x:c r="M20" s="90" t="str"/>
      <x:c r="N20" s="90" t="str"/>
      <x:c r="O20" t="n">
        <x:f>N20</x:f>
        <x:v>0</x:v>
      </x:c>
    </x:row>
    <x:row r="21" ht="18" customHeight="1">
      <x:c r="B21" t="str">
        <x:v>Outros Passivos Circulantes</x:v>
      </x:c>
      <x:c r="C21" s="90" t="str"/>
      <x:c r="D21" s="90" t="str"/>
      <x:c r="E21" s="90" t="str"/>
      <x:c r="F21" s="90" t="str"/>
      <x:c r="G21" s="90" t="str"/>
      <x:c r="H21" s="90" t="str"/>
      <x:c r="I21" s="90" t="str"/>
      <x:c r="J21" s="90" t="str"/>
      <x:c r="K21" s="90" t="str"/>
      <x:c r="L21" s="90" t="str"/>
      <x:c r="M21" s="90" t="str"/>
      <x:c r="N21" s="90" t="str"/>
      <x:c r="O21" t="n">
        <x:f>N21</x:f>
        <x:v>0</x:v>
      </x:c>
    </x:row>
    <x:row r="22" ht="18" customHeight="1">
      <x:c r="B22" s="50" t="str">
        <x:v>Total Passivo Circulante</x:v>
      </x:c>
      <x:c r="C22" s="50" t="n">
        <x:f>SUM(C17:C21)</x:f>
        <x:v>0</x:v>
      </x:c>
      <x:c r="D22" s="50" t="n">
        <x:f>SUM(D17:D21)</x:f>
        <x:v>0</x:v>
      </x:c>
      <x:c r="E22" s="50" t="n">
        <x:f>SUM(E17:E21)</x:f>
        <x:v>0</x:v>
      </x:c>
      <x:c r="F22" s="50" t="n">
        <x:f>SUM(F17:F21)</x:f>
        <x:v>0</x:v>
      </x:c>
      <x:c r="G22" s="50" t="n">
        <x:f>SUM(G17:G21)</x:f>
        <x:v>0</x:v>
      </x:c>
      <x:c r="H22" s="50" t="n">
        <x:f>SUM(H17:H21)</x:f>
        <x:v>0</x:v>
      </x:c>
      <x:c r="I22" s="50" t="n">
        <x:f>SUM(I17:I21)</x:f>
        <x:v>0</x:v>
      </x:c>
      <x:c r="J22" s="50" t="n">
        <x:f>SUM(J17:J21)</x:f>
        <x:v>0</x:v>
      </x:c>
      <x:c r="K22" s="50" t="n">
        <x:f>SUM(K17:K21)</x:f>
        <x:v>0</x:v>
      </x:c>
      <x:c r="L22" s="50" t="n">
        <x:f>SUM(L17:L21)</x:f>
        <x:v>0</x:v>
      </x:c>
      <x:c r="M22" s="50" t="n">
        <x:f>SUM(M17:M21)</x:f>
        <x:v>0</x:v>
      </x:c>
      <x:c r="N22" s="50" t="n">
        <x:f>SUM(N17:N21)</x:f>
        <x:v>0</x:v>
      </x:c>
      <x:c r="O22" s="50" t="n">
        <x:f>N22</x:f>
        <x:v>0</x:v>
      </x:c>
    </x:row>
    <x:row r="23" ht="18" customHeight="1">
      <x:c r="B23" t="str">
        <x:v>Empréstimos — Longo Prazo</x:v>
      </x:c>
      <x:c r="C23" s="90" t="str"/>
      <x:c r="D23" s="90" t="str"/>
      <x:c r="E23" s="90" t="str"/>
      <x:c r="F23" s="90" t="str"/>
      <x:c r="G23" s="90" t="str"/>
      <x:c r="H23" s="90" t="str"/>
      <x:c r="I23" s="90" t="str"/>
      <x:c r="J23" s="90" t="str"/>
      <x:c r="K23" s="90" t="str"/>
      <x:c r="L23" s="90" t="str"/>
      <x:c r="M23" s="90" t="str"/>
      <x:c r="N23" s="90" t="str"/>
      <x:c r="O23" t="n">
        <x:f>N23</x:f>
        <x:v>0</x:v>
      </x:c>
    </x:row>
    <x:row r="24" ht="18" customHeight="1">
      <x:c r="B24" t="str">
        <x:v>Outros Passivos Não Circulantes</x:v>
      </x:c>
      <x:c r="C24" s="90" t="str"/>
      <x:c r="D24" s="90" t="str"/>
      <x:c r="E24" s="90" t="str"/>
      <x:c r="F24" s="90" t="str"/>
      <x:c r="G24" s="90" t="str"/>
      <x:c r="H24" s="90" t="str"/>
      <x:c r="I24" s="90" t="str"/>
      <x:c r="J24" s="90" t="str"/>
      <x:c r="K24" s="90" t="str"/>
      <x:c r="L24" s="90" t="str"/>
      <x:c r="M24" s="90" t="str"/>
      <x:c r="N24" s="90" t="str"/>
      <x:c r="O24" t="n">
        <x:f>N24</x:f>
        <x:v>0</x:v>
      </x:c>
    </x:row>
    <x:row r="25" ht="18" customHeight="1">
      <x:c r="B25" s="50" t="str">
        <x:v>Total Passivo Não Circulante</x:v>
      </x:c>
      <x:c r="C25" s="50" t="n">
        <x:f>C23+C24</x:f>
        <x:v>0</x:v>
      </x:c>
      <x:c r="D25" s="50" t="n">
        <x:f>D23+D24</x:f>
        <x:v>0</x:v>
      </x:c>
      <x:c r="E25" s="50" t="n">
        <x:f>E23+E24</x:f>
        <x:v>0</x:v>
      </x:c>
      <x:c r="F25" s="50" t="n">
        <x:f>F23+F24</x:f>
        <x:v>0</x:v>
      </x:c>
      <x:c r="G25" s="50" t="n">
        <x:f>G23+G24</x:f>
        <x:v>0</x:v>
      </x:c>
      <x:c r="H25" s="50" t="n">
        <x:f>H23+H24</x:f>
        <x:v>0</x:v>
      </x:c>
      <x:c r="I25" s="50" t="n">
        <x:f>I23+I24</x:f>
        <x:v>0</x:v>
      </x:c>
      <x:c r="J25" s="50" t="n">
        <x:f>J23+J24</x:f>
        <x:v>0</x:v>
      </x:c>
      <x:c r="K25" s="50" t="n">
        <x:f>K23+K24</x:f>
        <x:v>0</x:v>
      </x:c>
      <x:c r="L25" s="50" t="n">
        <x:f>L23+L24</x:f>
        <x:v>0</x:v>
      </x:c>
      <x:c r="M25" s="50" t="n">
        <x:f>M23+M24</x:f>
        <x:v>0</x:v>
      </x:c>
      <x:c r="N25" s="50" t="n">
        <x:f>N23+N24</x:f>
        <x:v>0</x:v>
      </x:c>
      <x:c r="O25" s="50" t="n">
        <x:f>N25</x:f>
        <x:v>0</x:v>
      </x:c>
    </x:row>
    <x:row r="26" ht="18" customHeight="1">
      <x:c r="B26" t="str">
        <x:v>Patrimônio Líquido</x:v>
      </x:c>
      <x:c r="C26" s="90" t="str"/>
      <x:c r="D26" s="90" t="str"/>
      <x:c r="E26" s="90" t="str"/>
      <x:c r="F26" s="90" t="str"/>
      <x:c r="G26" s="90" t="str"/>
      <x:c r="H26" s="90" t="str"/>
      <x:c r="I26" s="90" t="str"/>
      <x:c r="J26" s="90" t="str"/>
      <x:c r="K26" s="90" t="str"/>
      <x:c r="L26" s="90" t="str"/>
      <x:c r="M26" s="90" t="str"/>
      <x:c r="N26" s="90" t="str"/>
      <x:c r="O26" t="n">
        <x:f>N26</x:f>
        <x:v>0</x:v>
      </x:c>
    </x:row>
    <x:row r="27" ht="18" customHeight="1">
      <x:c r="B27" s="54" t="str">
        <x:v>TOTAL PASSIVO + PL</x:v>
      </x:c>
      <x:c r="C27" s="54" t="n">
        <x:f>C22+C25+C26</x:f>
        <x:v>0</x:v>
      </x:c>
      <x:c r="D27" s="54" t="n">
        <x:f>D22+D25+D26</x:f>
        <x:v>0</x:v>
      </x:c>
      <x:c r="E27" s="54" t="n">
        <x:f>E22+E25+E26</x:f>
        <x:v>0</x:v>
      </x:c>
      <x:c r="F27" s="54" t="n">
        <x:f>F22+F25+F26</x:f>
        <x:v>0</x:v>
      </x:c>
      <x:c r="G27" s="54" t="n">
        <x:f>G22+G25+G26</x:f>
        <x:v>0</x:v>
      </x:c>
      <x:c r="H27" s="54" t="n">
        <x:f>H22+H25+H26</x:f>
        <x:v>0</x:v>
      </x:c>
      <x:c r="I27" s="54" t="n">
        <x:f>I22+I25+I26</x:f>
        <x:v>0</x:v>
      </x:c>
      <x:c r="J27" s="54" t="n">
        <x:f>J22+J25+J26</x:f>
        <x:v>0</x:v>
      </x:c>
      <x:c r="K27" s="54" t="n">
        <x:f>K22+K25+K26</x:f>
        <x:v>0</x:v>
      </x:c>
      <x:c r="L27" s="54" t="n">
        <x:f>L22+L25+L26</x:f>
        <x:v>0</x:v>
      </x:c>
      <x:c r="M27" s="54" t="n">
        <x:f>M22+M25+M26</x:f>
        <x:v>0</x:v>
      </x:c>
      <x:c r="N27" s="54" t="n">
        <x:f>N22+N25+N26</x:f>
        <x:v>0</x:v>
      </x:c>
      <x:c r="O27" s="54" t="n">
        <x:f>N27</x:f>
        <x:v>0</x:v>
      </x:c>
    </x:row>
    <x:row r="28" ht="18" customHeight="1">
      <x:c r="B28" s="64" t="str">
        <x:v>Check do Balanço</x:v>
      </x:c>
      <x:c r="C28" s="64" t="n">
        <x:f>C16-C27</x:f>
        <x:v>0</x:v>
      </x:c>
      <x:c r="D28" s="64" t="n">
        <x:f>D16-D27</x:f>
        <x:v>0</x:v>
      </x:c>
      <x:c r="E28" s="64" t="n">
        <x:f>E16-E27</x:f>
        <x:v>0</x:v>
      </x:c>
      <x:c r="F28" s="64" t="n">
        <x:f>F16-F27</x:f>
        <x:v>0</x:v>
      </x:c>
      <x:c r="G28" s="64" t="n">
        <x:f>G16-G27</x:f>
        <x:v>0</x:v>
      </x:c>
      <x:c r="H28" s="64" t="n">
        <x:f>H16-H27</x:f>
        <x:v>0</x:v>
      </x:c>
      <x:c r="I28" s="64" t="n">
        <x:f>I16-I27</x:f>
        <x:v>0</x:v>
      </x:c>
      <x:c r="J28" s="64" t="n">
        <x:f>J16-J27</x:f>
        <x:v>0</x:v>
      </x:c>
      <x:c r="K28" s="64" t="n">
        <x:f>K16-K27</x:f>
        <x:v>0</x:v>
      </x:c>
      <x:c r="L28" s="64" t="n">
        <x:f>L16-L27</x:f>
        <x:v>0</x:v>
      </x:c>
      <x:c r="M28" s="64" t="n">
        <x:f>M16-M27</x:f>
        <x:v>0</x:v>
      </x:c>
      <x:c r="N28" s="64" t="n">
        <x:f>N16-N27</x:f>
        <x:v>0</x:v>
      </x:c>
      <x:c r="O28" s="64" t="n">
        <x:f>N28</x:f>
        <x:v>0</x:v>
      </x:c>
    </x:row>
    <x:row r="31">
      <x:c r="B31" s="46" t="str">
        <x:v>Orçado</x:v>
      </x:c>
      <x:c r="C31" s="46" t="str">
        <x:v>Jan</x:v>
      </x:c>
      <x:c r="D31" s="46" t="str">
        <x:v>Fev</x:v>
      </x:c>
      <x:c r="E31" s="46" t="str">
        <x:v>Mar</x:v>
      </x:c>
      <x:c r="F31" s="46" t="str">
        <x:v>Abr</x:v>
      </x:c>
      <x:c r="G31" s="46" t="str">
        <x:v>Mai</x:v>
      </x:c>
      <x:c r="H31" s="46" t="str">
        <x:v>Jun</x:v>
      </x:c>
      <x:c r="I31" s="46" t="str">
        <x:v>Jul</x:v>
      </x:c>
      <x:c r="J31" s="46" t="str">
        <x:v>Ago</x:v>
      </x:c>
      <x:c r="K31" s="46" t="str">
        <x:v>Set</x:v>
      </x:c>
      <x:c r="L31" s="46" t="str">
        <x:v>Out</x:v>
      </x:c>
      <x:c r="M31" s="46" t="str">
        <x:v>Nov</x:v>
      </x:c>
      <x:c r="N31" s="46" t="str">
        <x:v>Dez</x:v>
      </x:c>
      <x:c r="O31" s="46" t="str">
        <x:v>Ano / Dez</x:v>
      </x:c>
    </x:row>
    <x:row r="32" ht="18" customHeight="1">
      <x:c r="B32" t="str">
        <x:v>Caixa e Equivalentes</x:v>
      </x:c>
      <x:c r="C32" s="61" t="n">
        <x:f>'Fluxo de Caixa'!C45</x:f>
        <x:v>0</x:v>
      </x:c>
      <x:c r="D32" s="61" t="n">
        <x:f>'Fluxo de Caixa'!D45</x:f>
        <x:v>0</x:v>
      </x:c>
      <x:c r="E32" s="61" t="n">
        <x:f>'Fluxo de Caixa'!E45</x:f>
        <x:v>0</x:v>
      </x:c>
      <x:c r="F32" s="61" t="n">
        <x:f>'Fluxo de Caixa'!F45</x:f>
        <x:v>0</x:v>
      </x:c>
      <x:c r="G32" s="61" t="n">
        <x:f>'Fluxo de Caixa'!G45</x:f>
        <x:v>0</x:v>
      </x:c>
      <x:c r="H32" s="61" t="n">
        <x:f>'Fluxo de Caixa'!H45</x:f>
        <x:v>0</x:v>
      </x:c>
      <x:c r="I32" s="61" t="n">
        <x:f>'Fluxo de Caixa'!I45</x:f>
        <x:v>0</x:v>
      </x:c>
      <x:c r="J32" s="61" t="n">
        <x:f>'Fluxo de Caixa'!J45</x:f>
        <x:v>0</x:v>
      </x:c>
      <x:c r="K32" s="61" t="n">
        <x:f>'Fluxo de Caixa'!K45</x:f>
        <x:v>0</x:v>
      </x:c>
      <x:c r="L32" s="61" t="n">
        <x:f>'Fluxo de Caixa'!L45</x:f>
        <x:v>0</x:v>
      </x:c>
      <x:c r="M32" s="61" t="n">
        <x:f>'Fluxo de Caixa'!M45</x:f>
        <x:v>0</x:v>
      </x:c>
      <x:c r="N32" s="61" t="n">
        <x:f>'Fluxo de Caixa'!N45</x:f>
        <x:v>0</x:v>
      </x:c>
      <x:c r="O32" s="61" t="n">
        <x:f>N32</x:f>
        <x:v>0</x:v>
      </x:c>
    </x:row>
    <x:row r="33" ht="18" customHeight="1">
      <x:c r="B33" t="str">
        <x:v>Contas a Receber</x:v>
      </x:c>
      <x:c r="C33" s="90" t="str"/>
      <x:c r="D33" s="90" t="str"/>
      <x:c r="E33" s="90" t="str"/>
      <x:c r="F33" s="90" t="str"/>
      <x:c r="G33" s="90" t="str"/>
      <x:c r="H33" s="90" t="str"/>
      <x:c r="I33" s="90" t="str"/>
      <x:c r="J33" s="90" t="str"/>
      <x:c r="K33" s="90" t="str"/>
      <x:c r="L33" s="90" t="str"/>
      <x:c r="M33" s="90" t="str"/>
      <x:c r="N33" s="90" t="str"/>
      <x:c r="O33" t="n">
        <x:f>N33</x:f>
        <x:v>0</x:v>
      </x:c>
    </x:row>
    <x:row r="34" ht="18" customHeight="1">
      <x:c r="B34" t="str">
        <x:v>Estoques</x:v>
      </x:c>
      <x:c r="C34" s="90" t="str"/>
      <x:c r="D34" s="90" t="str"/>
      <x:c r="E34" s="90" t="str"/>
      <x:c r="F34" s="90" t="str"/>
      <x:c r="G34" s="90" t="str"/>
      <x:c r="H34" s="90" t="str"/>
      <x:c r="I34" s="90" t="str"/>
      <x:c r="J34" s="90" t="str"/>
      <x:c r="K34" s="90" t="str"/>
      <x:c r="L34" s="90" t="str"/>
      <x:c r="M34" s="90" t="str"/>
      <x:c r="N34" s="90" t="str"/>
      <x:c r="O34" t="n">
        <x:f>N34</x:f>
        <x:v>0</x:v>
      </x:c>
    </x:row>
    <x:row r="35" ht="18" customHeight="1">
      <x:c r="B35" t="str">
        <x:v>Impostos a Recuperar</x:v>
      </x:c>
      <x:c r="C35" s="90" t="str"/>
      <x:c r="D35" s="90" t="str"/>
      <x:c r="E35" s="90" t="str"/>
      <x:c r="F35" s="90" t="str"/>
      <x:c r="G35" s="90" t="str"/>
      <x:c r="H35" s="90" t="str"/>
      <x:c r="I35" s="90" t="str"/>
      <x:c r="J35" s="90" t="str"/>
      <x:c r="K35" s="90" t="str"/>
      <x:c r="L35" s="90" t="str"/>
      <x:c r="M35" s="90" t="str"/>
      <x:c r="N35" s="90" t="str"/>
      <x:c r="O35" t="n">
        <x:f>N35</x:f>
        <x:v>0</x:v>
      </x:c>
    </x:row>
    <x:row r="36" ht="18" customHeight="1">
      <x:c r="B36" t="str">
        <x:v>Outros Ativos Circulantes</x:v>
      </x:c>
      <x:c r="C36" s="90" t="str"/>
      <x:c r="D36" s="90" t="str"/>
      <x:c r="E36" s="90" t="str"/>
      <x:c r="F36" s="90" t="str"/>
      <x:c r="G36" s="90" t="str"/>
      <x:c r="H36" s="90" t="str"/>
      <x:c r="I36" s="90" t="str"/>
      <x:c r="J36" s="90" t="str"/>
      <x:c r="K36" s="90" t="str"/>
      <x:c r="L36" s="90" t="str"/>
      <x:c r="M36" s="90" t="str"/>
      <x:c r="N36" s="90" t="str"/>
      <x:c r="O36" t="n">
        <x:f>N36</x:f>
        <x:v>0</x:v>
      </x:c>
    </x:row>
    <x:row r="37" ht="18" customHeight="1">
      <x:c r="B37" s="50" t="str">
        <x:v>Total Ativo Circulante</x:v>
      </x:c>
      <x:c r="C37" s="50" t="n">
        <x:f>SUM(C32:C36)</x:f>
        <x:v>0</x:v>
      </x:c>
      <x:c r="D37" s="50" t="n">
        <x:f>SUM(D32:D36)</x:f>
        <x:v>0</x:v>
      </x:c>
      <x:c r="E37" s="50" t="n">
        <x:f>SUM(E32:E36)</x:f>
        <x:v>0</x:v>
      </x:c>
      <x:c r="F37" s="50" t="n">
        <x:f>SUM(F32:F36)</x:f>
        <x:v>0</x:v>
      </x:c>
      <x:c r="G37" s="50" t="n">
        <x:f>SUM(G32:G36)</x:f>
        <x:v>0</x:v>
      </x:c>
      <x:c r="H37" s="50" t="n">
        <x:f>SUM(H32:H36)</x:f>
        <x:v>0</x:v>
      </x:c>
      <x:c r="I37" s="50" t="n">
        <x:f>SUM(I32:I36)</x:f>
        <x:v>0</x:v>
      </x:c>
      <x:c r="J37" s="50" t="n">
        <x:f>SUM(J32:J36)</x:f>
        <x:v>0</x:v>
      </x:c>
      <x:c r="K37" s="50" t="n">
        <x:f>SUM(K32:K36)</x:f>
        <x:v>0</x:v>
      </x:c>
      <x:c r="L37" s="50" t="n">
        <x:f>SUM(L32:L36)</x:f>
        <x:v>0</x:v>
      </x:c>
      <x:c r="M37" s="50" t="n">
        <x:f>SUM(M32:M36)</x:f>
        <x:v>0</x:v>
      </x:c>
      <x:c r="N37" s="50" t="n">
        <x:f>SUM(N32:N36)</x:f>
        <x:v>0</x:v>
      </x:c>
      <x:c r="O37" s="50" t="n">
        <x:f>N37</x:f>
        <x:v>0</x:v>
      </x:c>
    </x:row>
    <x:row r="38" ht="18" customHeight="1">
      <x:c r="B38" t="str">
        <x:v>Imobilizado Bruto</x:v>
      </x:c>
      <x:c r="C38" s="90" t="str"/>
      <x:c r="D38" s="90" t="str"/>
      <x:c r="E38" s="90" t="str"/>
      <x:c r="F38" s="90" t="str"/>
      <x:c r="G38" s="90" t="str"/>
      <x:c r="H38" s="90" t="str"/>
      <x:c r="I38" s="90" t="str"/>
      <x:c r="J38" s="90" t="str"/>
      <x:c r="K38" s="90" t="str"/>
      <x:c r="L38" s="90" t="str"/>
      <x:c r="M38" s="90" t="str"/>
      <x:c r="N38" s="90" t="str"/>
      <x:c r="O38" t="n">
        <x:f>N38</x:f>
        <x:v>0</x:v>
      </x:c>
    </x:row>
    <x:row r="39" ht="18" customHeight="1">
      <x:c r="B39" t="str">
        <x:v>(-) Depreciação Acumulada</x:v>
      </x:c>
      <x:c r="C39" s="90" t="str"/>
      <x:c r="D39" s="90" t="str"/>
      <x:c r="E39" s="90" t="str"/>
      <x:c r="F39" s="90" t="str"/>
      <x:c r="G39" s="90" t="str"/>
      <x:c r="H39" s="90" t="str"/>
      <x:c r="I39" s="90" t="str"/>
      <x:c r="J39" s="90" t="str"/>
      <x:c r="K39" s="90" t="str"/>
      <x:c r="L39" s="90" t="str"/>
      <x:c r="M39" s="90" t="str"/>
      <x:c r="N39" s="90" t="str"/>
      <x:c r="O39" t="n">
        <x:f>N39</x:f>
        <x:v>0</x:v>
      </x:c>
    </x:row>
    <x:row r="40" ht="18" customHeight="1">
      <x:c r="B40" t="str">
        <x:v>Intangível</x:v>
      </x:c>
      <x:c r="C40" s="90" t="str"/>
      <x:c r="D40" s="90" t="str"/>
      <x:c r="E40" s="90" t="str"/>
      <x:c r="F40" s="90" t="str"/>
      <x:c r="G40" s="90" t="str"/>
      <x:c r="H40" s="90" t="str"/>
      <x:c r="I40" s="90" t="str"/>
      <x:c r="J40" s="90" t="str"/>
      <x:c r="K40" s="90" t="str"/>
      <x:c r="L40" s="90" t="str"/>
      <x:c r="M40" s="90" t="str"/>
      <x:c r="N40" s="90" t="str"/>
      <x:c r="O40" t="n">
        <x:f>N40</x:f>
        <x:v>0</x:v>
      </x:c>
    </x:row>
    <x:row r="41" ht="18" customHeight="1">
      <x:c r="B41" t="str">
        <x:v>Outros Ativos Não Circulantes</x:v>
      </x:c>
      <x:c r="C41" s="90" t="str"/>
      <x:c r="D41" s="90" t="str"/>
      <x:c r="E41" s="90" t="str"/>
      <x:c r="F41" s="90" t="str"/>
      <x:c r="G41" s="90" t="str"/>
      <x:c r="H41" s="90" t="str"/>
      <x:c r="I41" s="90" t="str"/>
      <x:c r="J41" s="90" t="str"/>
      <x:c r="K41" s="90" t="str"/>
      <x:c r="L41" s="90" t="str"/>
      <x:c r="M41" s="90" t="str"/>
      <x:c r="N41" s="90" t="str"/>
      <x:c r="O41" t="n">
        <x:f>N41</x:f>
        <x:v>0</x:v>
      </x:c>
    </x:row>
    <x:row r="42" ht="18" customHeight="1">
      <x:c r="B42" s="50" t="str">
        <x:v>Total Ativo Não Circulante</x:v>
      </x:c>
      <x:c r="C42" s="50" t="n">
        <x:f>C38-C39+C40+C41</x:f>
        <x:v>0</x:v>
      </x:c>
      <x:c r="D42" s="50" t="n">
        <x:f>D38-D39+D40+D41</x:f>
        <x:v>0</x:v>
      </x:c>
      <x:c r="E42" s="50" t="n">
        <x:f>E38-E39+E40+E41</x:f>
        <x:v>0</x:v>
      </x:c>
      <x:c r="F42" s="50" t="n">
        <x:f>F38-F39+F40+F41</x:f>
        <x:v>0</x:v>
      </x:c>
      <x:c r="G42" s="50" t="n">
        <x:f>G38-G39+G40+G41</x:f>
        <x:v>0</x:v>
      </x:c>
      <x:c r="H42" s="50" t="n">
        <x:f>H38-H39+H40+H41</x:f>
        <x:v>0</x:v>
      </x:c>
      <x:c r="I42" s="50" t="n">
        <x:f>I38-I39+I40+I41</x:f>
        <x:v>0</x:v>
      </x:c>
      <x:c r="J42" s="50" t="n">
        <x:f>J38-J39+J40+J41</x:f>
        <x:v>0</x:v>
      </x:c>
      <x:c r="K42" s="50" t="n">
        <x:f>K38-K39+K40+K41</x:f>
        <x:v>0</x:v>
      </x:c>
      <x:c r="L42" s="50" t="n">
        <x:f>L38-L39+L40+L41</x:f>
        <x:v>0</x:v>
      </x:c>
      <x:c r="M42" s="50" t="n">
        <x:f>M38-M39+M40+M41</x:f>
        <x:v>0</x:v>
      </x:c>
      <x:c r="N42" s="50" t="n">
        <x:f>N38-N39+N40+N41</x:f>
        <x:v>0</x:v>
      </x:c>
      <x:c r="O42" s="50" t="n">
        <x:f>N42</x:f>
        <x:v>0</x:v>
      </x:c>
    </x:row>
    <x:row r="43" ht="18" customHeight="1">
      <x:c r="B43" s="54" t="str">
        <x:v>TOTAL ATIVO</x:v>
      </x:c>
      <x:c r="C43" s="54" t="n">
        <x:f>C37+C42</x:f>
        <x:v>0</x:v>
      </x:c>
      <x:c r="D43" s="54" t="n">
        <x:f>D37+D42</x:f>
        <x:v>0</x:v>
      </x:c>
      <x:c r="E43" s="54" t="n">
        <x:f>E37+E42</x:f>
        <x:v>0</x:v>
      </x:c>
      <x:c r="F43" s="54" t="n">
        <x:f>F37+F42</x:f>
        <x:v>0</x:v>
      </x:c>
      <x:c r="G43" s="54" t="n">
        <x:f>G37+G42</x:f>
        <x:v>0</x:v>
      </x:c>
      <x:c r="H43" s="54" t="n">
        <x:f>H37+H42</x:f>
        <x:v>0</x:v>
      </x:c>
      <x:c r="I43" s="54" t="n">
        <x:f>I37+I42</x:f>
        <x:v>0</x:v>
      </x:c>
      <x:c r="J43" s="54" t="n">
        <x:f>J37+J42</x:f>
        <x:v>0</x:v>
      </x:c>
      <x:c r="K43" s="54" t="n">
        <x:f>K37+K42</x:f>
        <x:v>0</x:v>
      </x:c>
      <x:c r="L43" s="54" t="n">
        <x:f>L37+L42</x:f>
        <x:v>0</x:v>
      </x:c>
      <x:c r="M43" s="54" t="n">
        <x:f>M37+M42</x:f>
        <x:v>0</x:v>
      </x:c>
      <x:c r="N43" s="54" t="n">
        <x:f>N37+N42</x:f>
        <x:v>0</x:v>
      </x:c>
      <x:c r="O43" s="54" t="n">
        <x:f>N43</x:f>
        <x:v>0</x:v>
      </x:c>
    </x:row>
    <x:row r="44" ht="18" customHeight="1">
      <x:c r="B44" t="str">
        <x:v>Fornecedores</x:v>
      </x:c>
      <x:c r="C44" s="90" t="str"/>
      <x:c r="D44" s="90" t="str"/>
      <x:c r="E44" s="90" t="str"/>
      <x:c r="F44" s="90" t="str"/>
      <x:c r="G44" s="90" t="str"/>
      <x:c r="H44" s="90" t="str"/>
      <x:c r="I44" s="90" t="str"/>
      <x:c r="J44" s="90" t="str"/>
      <x:c r="K44" s="90" t="str"/>
      <x:c r="L44" s="90" t="str"/>
      <x:c r="M44" s="90" t="str"/>
      <x:c r="N44" s="90" t="str"/>
      <x:c r="O44" t="n">
        <x:f>N44</x:f>
        <x:v>0</x:v>
      </x:c>
    </x:row>
    <x:row r="45" ht="18" customHeight="1">
      <x:c r="B45" t="str">
        <x:v>Empréstimos — Curto Prazo</x:v>
      </x:c>
      <x:c r="C45" s="90" t="str"/>
      <x:c r="D45" s="90" t="str"/>
      <x:c r="E45" s="90" t="str"/>
      <x:c r="F45" s="90" t="str"/>
      <x:c r="G45" s="90" t="str"/>
      <x:c r="H45" s="90" t="str"/>
      <x:c r="I45" s="90" t="str"/>
      <x:c r="J45" s="90" t="str"/>
      <x:c r="K45" s="90" t="str"/>
      <x:c r="L45" s="90" t="str"/>
      <x:c r="M45" s="90" t="str"/>
      <x:c r="N45" s="90" t="str"/>
      <x:c r="O45" t="n">
        <x:f>N45</x:f>
        <x:v>0</x:v>
      </x:c>
    </x:row>
    <x:row r="46" ht="18" customHeight="1">
      <x:c r="B46" t="str">
        <x:v>Obrigações Trabalhistas</x:v>
      </x:c>
      <x:c r="C46" s="90" t="str"/>
      <x:c r="D46" s="90" t="str"/>
      <x:c r="E46" s="90" t="str"/>
      <x:c r="F46" s="90" t="str"/>
      <x:c r="G46" s="90" t="str"/>
      <x:c r="H46" s="90" t="str"/>
      <x:c r="I46" s="90" t="str"/>
      <x:c r="J46" s="90" t="str"/>
      <x:c r="K46" s="90" t="str"/>
      <x:c r="L46" s="90" t="str"/>
      <x:c r="M46" s="90" t="str"/>
      <x:c r="N46" s="90" t="str"/>
      <x:c r="O46" t="n">
        <x:f>N46</x:f>
        <x:v>0</x:v>
      </x:c>
    </x:row>
    <x:row r="47" ht="18" customHeight="1">
      <x:c r="B47" t="str">
        <x:v>Obrigações Fiscais</x:v>
      </x:c>
      <x:c r="C47" s="90" t="str"/>
      <x:c r="D47" s="90" t="str"/>
      <x:c r="E47" s="90" t="str"/>
      <x:c r="F47" s="90" t="str"/>
      <x:c r="G47" s="90" t="str"/>
      <x:c r="H47" s="90" t="str"/>
      <x:c r="I47" s="90" t="str"/>
      <x:c r="J47" s="90" t="str"/>
      <x:c r="K47" s="90" t="str"/>
      <x:c r="L47" s="90" t="str"/>
      <x:c r="M47" s="90" t="str"/>
      <x:c r="N47" s="90" t="str"/>
      <x:c r="O47" t="n">
        <x:f>N47</x:f>
        <x:v>0</x:v>
      </x:c>
    </x:row>
    <x:row r="48" ht="18" customHeight="1">
      <x:c r="B48" t="str">
        <x:v>Outros Passivos Circulantes</x:v>
      </x:c>
      <x:c r="C48" s="90" t="str"/>
      <x:c r="D48" s="90" t="str"/>
      <x:c r="E48" s="90" t="str"/>
      <x:c r="F48" s="90" t="str"/>
      <x:c r="G48" s="90" t="str"/>
      <x:c r="H48" s="90" t="str"/>
      <x:c r="I48" s="90" t="str"/>
      <x:c r="J48" s="90" t="str"/>
      <x:c r="K48" s="90" t="str"/>
      <x:c r="L48" s="90" t="str"/>
      <x:c r="M48" s="90" t="str"/>
      <x:c r="N48" s="90" t="str"/>
      <x:c r="O48" t="n">
        <x:f>N48</x:f>
        <x:v>0</x:v>
      </x:c>
    </x:row>
    <x:row r="49" ht="18" customHeight="1">
      <x:c r="B49" s="50" t="str">
        <x:v>Total Passivo Circulante</x:v>
      </x:c>
      <x:c r="C49" s="50" t="n">
        <x:f>SUM(C44:C48)</x:f>
        <x:v>0</x:v>
      </x:c>
      <x:c r="D49" s="50" t="n">
        <x:f>SUM(D44:D48)</x:f>
        <x:v>0</x:v>
      </x:c>
      <x:c r="E49" s="50" t="n">
        <x:f>SUM(E44:E48)</x:f>
        <x:v>0</x:v>
      </x:c>
      <x:c r="F49" s="50" t="n">
        <x:f>SUM(F44:F48)</x:f>
        <x:v>0</x:v>
      </x:c>
      <x:c r="G49" s="50" t="n">
        <x:f>SUM(G44:G48)</x:f>
        <x:v>0</x:v>
      </x:c>
      <x:c r="H49" s="50" t="n">
        <x:f>SUM(H44:H48)</x:f>
        <x:v>0</x:v>
      </x:c>
      <x:c r="I49" s="50" t="n">
        <x:f>SUM(I44:I48)</x:f>
        <x:v>0</x:v>
      </x:c>
      <x:c r="J49" s="50" t="n">
        <x:f>SUM(J44:J48)</x:f>
        <x:v>0</x:v>
      </x:c>
      <x:c r="K49" s="50" t="n">
        <x:f>SUM(K44:K48)</x:f>
        <x:v>0</x:v>
      </x:c>
      <x:c r="L49" s="50" t="n">
        <x:f>SUM(L44:L48)</x:f>
        <x:v>0</x:v>
      </x:c>
      <x:c r="M49" s="50" t="n">
        <x:f>SUM(M44:M48)</x:f>
        <x:v>0</x:v>
      </x:c>
      <x:c r="N49" s="50" t="n">
        <x:f>SUM(N44:N48)</x:f>
        <x:v>0</x:v>
      </x:c>
      <x:c r="O49" s="50" t="n">
        <x:f>N49</x:f>
        <x:v>0</x:v>
      </x:c>
    </x:row>
    <x:row r="50" ht="18" customHeight="1">
      <x:c r="B50" t="str">
        <x:v>Empréstimos — Longo Prazo</x:v>
      </x:c>
      <x:c r="C50" s="90" t="str"/>
      <x:c r="D50" s="90" t="str"/>
      <x:c r="E50" s="90" t="str"/>
      <x:c r="F50" s="90" t="str"/>
      <x:c r="G50" s="90" t="str"/>
      <x:c r="H50" s="90" t="str"/>
      <x:c r="I50" s="90" t="str"/>
      <x:c r="J50" s="90" t="str"/>
      <x:c r="K50" s="90" t="str"/>
      <x:c r="L50" s="90" t="str"/>
      <x:c r="M50" s="90" t="str"/>
      <x:c r="N50" s="90" t="str"/>
      <x:c r="O50" t="n">
        <x:f>N50</x:f>
        <x:v>0</x:v>
      </x:c>
    </x:row>
    <x:row r="51" ht="18" customHeight="1">
      <x:c r="B51" t="str">
        <x:v>Outros Passivos Não Circulantes</x:v>
      </x:c>
      <x:c r="C51" s="90" t="str"/>
      <x:c r="D51" s="90" t="str"/>
      <x:c r="E51" s="90" t="str"/>
      <x:c r="F51" s="90" t="str"/>
      <x:c r="G51" s="90" t="str"/>
      <x:c r="H51" s="90" t="str"/>
      <x:c r="I51" s="90" t="str"/>
      <x:c r="J51" s="90" t="str"/>
      <x:c r="K51" s="90" t="str"/>
      <x:c r="L51" s="90" t="str"/>
      <x:c r="M51" s="90" t="str"/>
      <x:c r="N51" s="90" t="str"/>
      <x:c r="O51" t="n">
        <x:f>N51</x:f>
        <x:v>0</x:v>
      </x:c>
    </x:row>
    <x:row r="52" ht="18" customHeight="1">
      <x:c r="B52" s="50" t="str">
        <x:v>Total Passivo Não Circulante</x:v>
      </x:c>
      <x:c r="C52" s="50" t="n">
        <x:f>C50+C51</x:f>
        <x:v>0</x:v>
      </x:c>
      <x:c r="D52" s="50" t="n">
        <x:f>D50+D51</x:f>
        <x:v>0</x:v>
      </x:c>
      <x:c r="E52" s="50" t="n">
        <x:f>E50+E51</x:f>
        <x:v>0</x:v>
      </x:c>
      <x:c r="F52" s="50" t="n">
        <x:f>F50+F51</x:f>
        <x:v>0</x:v>
      </x:c>
      <x:c r="G52" s="50" t="n">
        <x:f>G50+G51</x:f>
        <x:v>0</x:v>
      </x:c>
      <x:c r="H52" s="50" t="n">
        <x:f>H50+H51</x:f>
        <x:v>0</x:v>
      </x:c>
      <x:c r="I52" s="50" t="n">
        <x:f>I50+I51</x:f>
        <x:v>0</x:v>
      </x:c>
      <x:c r="J52" s="50" t="n">
        <x:f>J50+J51</x:f>
        <x:v>0</x:v>
      </x:c>
      <x:c r="K52" s="50" t="n">
        <x:f>K50+K51</x:f>
        <x:v>0</x:v>
      </x:c>
      <x:c r="L52" s="50" t="n">
        <x:f>L50+L51</x:f>
        <x:v>0</x:v>
      </x:c>
      <x:c r="M52" s="50" t="n">
        <x:f>M50+M51</x:f>
        <x:v>0</x:v>
      </x:c>
      <x:c r="N52" s="50" t="n">
        <x:f>N50+N51</x:f>
        <x:v>0</x:v>
      </x:c>
      <x:c r="O52" s="50" t="n">
        <x:f>N52</x:f>
        <x:v>0</x:v>
      </x:c>
    </x:row>
    <x:row r="53" ht="18" customHeight="1">
      <x:c r="B53" t="str">
        <x:v>Patrimônio Líquido</x:v>
      </x:c>
      <x:c r="C53" s="90" t="str"/>
      <x:c r="D53" s="90" t="str"/>
      <x:c r="E53" s="90" t="str"/>
      <x:c r="F53" s="90" t="str"/>
      <x:c r="G53" s="90" t="str"/>
      <x:c r="H53" s="90" t="str"/>
      <x:c r="I53" s="90" t="str"/>
      <x:c r="J53" s="90" t="str"/>
      <x:c r="K53" s="90" t="str"/>
      <x:c r="L53" s="90" t="str"/>
      <x:c r="M53" s="90" t="str"/>
      <x:c r="N53" s="90" t="str"/>
      <x:c r="O53" t="n">
        <x:f>N53</x:f>
        <x:v>0</x:v>
      </x:c>
    </x:row>
    <x:row r="54" ht="18" customHeight="1">
      <x:c r="B54" s="54" t="str">
        <x:v>TOTAL PASSIVO + PL</x:v>
      </x:c>
      <x:c r="C54" s="54" t="n">
        <x:f>C49+C52+C53</x:f>
        <x:v>0</x:v>
      </x:c>
      <x:c r="D54" s="54" t="n">
        <x:f>D49+D52+D53</x:f>
        <x:v>0</x:v>
      </x:c>
      <x:c r="E54" s="54" t="n">
        <x:f>E49+E52+E53</x:f>
        <x:v>0</x:v>
      </x:c>
      <x:c r="F54" s="54" t="n">
        <x:f>F49+F52+F53</x:f>
        <x:v>0</x:v>
      </x:c>
      <x:c r="G54" s="54" t="n">
        <x:f>G49+G52+G53</x:f>
        <x:v>0</x:v>
      </x:c>
      <x:c r="H54" s="54" t="n">
        <x:f>H49+H52+H53</x:f>
        <x:v>0</x:v>
      </x:c>
      <x:c r="I54" s="54" t="n">
        <x:f>I49+I52+I53</x:f>
        <x:v>0</x:v>
      </x:c>
      <x:c r="J54" s="54" t="n">
        <x:f>J49+J52+J53</x:f>
        <x:v>0</x:v>
      </x:c>
      <x:c r="K54" s="54" t="n">
        <x:f>K49+K52+K53</x:f>
        <x:v>0</x:v>
      </x:c>
      <x:c r="L54" s="54" t="n">
        <x:f>L49+L52+L53</x:f>
        <x:v>0</x:v>
      </x:c>
      <x:c r="M54" s="54" t="n">
        <x:f>M49+M52+M53</x:f>
        <x:v>0</x:v>
      </x:c>
      <x:c r="N54" s="54" t="n">
        <x:f>N49+N52+N53</x:f>
        <x:v>0</x:v>
      </x:c>
      <x:c r="O54" s="54" t="n">
        <x:f>N54</x:f>
        <x:v>0</x:v>
      </x:c>
    </x:row>
    <x:row r="55" ht="18" customHeight="1">
      <x:c r="B55" s="64" t="str">
        <x:v>Check do Balanço</x:v>
      </x:c>
      <x:c r="C55" s="64" t="n">
        <x:f>C43-C54</x:f>
        <x:v>0</x:v>
      </x:c>
      <x:c r="D55" s="64" t="n">
        <x:f>D43-D54</x:f>
        <x:v>0</x:v>
      </x:c>
      <x:c r="E55" s="64" t="n">
        <x:f>E43-E54</x:f>
        <x:v>0</x:v>
      </x:c>
      <x:c r="F55" s="64" t="n">
        <x:f>F43-F54</x:f>
        <x:v>0</x:v>
      </x:c>
      <x:c r="G55" s="64" t="n">
        <x:f>G43-G54</x:f>
        <x:v>0</x:v>
      </x:c>
      <x:c r="H55" s="64" t="n">
        <x:f>H43-H54</x:f>
        <x:v>0</x:v>
      </x:c>
      <x:c r="I55" s="64" t="n">
        <x:f>I43-I54</x:f>
        <x:v>0</x:v>
      </x:c>
      <x:c r="J55" s="64" t="n">
        <x:f>J43-J54</x:f>
        <x:v>0</x:v>
      </x:c>
      <x:c r="K55" s="64" t="n">
        <x:f>K43-K54</x:f>
        <x:v>0</x:v>
      </x:c>
      <x:c r="L55" s="64" t="n">
        <x:f>L43-L54</x:f>
        <x:v>0</x:v>
      </x:c>
      <x:c r="M55" s="64" t="n">
        <x:f>M43-M54</x:f>
        <x:v>0</x:v>
      </x:c>
      <x:c r="N55" s="64" t="n">
        <x:f>N43-N54</x:f>
        <x:v>0</x:v>
      </x:c>
      <x:c r="O55" s="64" t="n">
        <x:f>N55</x:f>
        <x:v>0</x:v>
      </x:c>
    </x:row>
    <x:row r="58">
      <x:c r="B58" s="46" t="str">
        <x:v>Forecast</x:v>
      </x:c>
      <x:c r="C58" s="46" t="str">
        <x:v>Jan</x:v>
      </x:c>
      <x:c r="D58" s="46" t="str">
        <x:v>Fev</x:v>
      </x:c>
      <x:c r="E58" s="46" t="str">
        <x:v>Mar</x:v>
      </x:c>
      <x:c r="F58" s="46" t="str">
        <x:v>Abr</x:v>
      </x:c>
      <x:c r="G58" s="46" t="str">
        <x:v>Mai</x:v>
      </x:c>
      <x:c r="H58" s="46" t="str">
        <x:v>Jun</x:v>
      </x:c>
      <x:c r="I58" s="46" t="str">
        <x:v>Jul</x:v>
      </x:c>
      <x:c r="J58" s="46" t="str">
        <x:v>Ago</x:v>
      </x:c>
      <x:c r="K58" s="46" t="str">
        <x:v>Set</x:v>
      </x:c>
      <x:c r="L58" s="46" t="str">
        <x:v>Out</x:v>
      </x:c>
      <x:c r="M58" s="46" t="str">
        <x:v>Nov</x:v>
      </x:c>
      <x:c r="N58" s="46" t="str">
        <x:v>Dez</x:v>
      </x:c>
      <x:c r="O58" s="46" t="str">
        <x:v>Ano / Dez</x:v>
      </x:c>
    </x:row>
    <x:row r="59" ht="18" customHeight="1">
      <x:c r="B59" t="str">
        <x:v>Caixa e Equivalentes</x:v>
      </x:c>
      <x:c r="C59" s="61" t="n">
        <x:f>'Fluxo de Caixa'!C67</x:f>
        <x:v>0</x:v>
      </x:c>
      <x:c r="D59" s="61" t="n">
        <x:f>'Fluxo de Caixa'!D67</x:f>
        <x:v>0</x:v>
      </x:c>
      <x:c r="E59" s="61" t="n">
        <x:f>'Fluxo de Caixa'!E67</x:f>
        <x:v>0</x:v>
      </x:c>
      <x:c r="F59" s="61" t="n">
        <x:f>'Fluxo de Caixa'!F67</x:f>
        <x:v>0</x:v>
      </x:c>
      <x:c r="G59" s="61" t="n">
        <x:f>'Fluxo de Caixa'!G67</x:f>
        <x:v>0</x:v>
      </x:c>
      <x:c r="H59" s="61" t="n">
        <x:f>'Fluxo de Caixa'!H67</x:f>
        <x:v>0</x:v>
      </x:c>
      <x:c r="I59" s="61" t="n">
        <x:f>'Fluxo de Caixa'!I67</x:f>
        <x:v>0</x:v>
      </x:c>
      <x:c r="J59" s="61" t="n">
        <x:f>'Fluxo de Caixa'!J67</x:f>
        <x:v>0</x:v>
      </x:c>
      <x:c r="K59" s="61" t="n">
        <x:f>'Fluxo de Caixa'!K67</x:f>
        <x:v>0</x:v>
      </x:c>
      <x:c r="L59" s="61" t="n">
        <x:f>'Fluxo de Caixa'!L67</x:f>
        <x:v>0</x:v>
      </x:c>
      <x:c r="M59" s="61" t="n">
        <x:f>'Fluxo de Caixa'!M67</x:f>
        <x:v>0</x:v>
      </x:c>
      <x:c r="N59" s="61" t="n">
        <x:f>'Fluxo de Caixa'!N67</x:f>
        <x:v>0</x:v>
      </x:c>
      <x:c r="O59" s="61" t="n">
        <x:f>N59</x:f>
        <x:v>0</x:v>
      </x:c>
    </x:row>
    <x:row r="60" ht="18" customHeight="1">
      <x:c r="B60" t="str">
        <x:v>Contas a Receber</x:v>
      </x:c>
      <x:c r="C60" s="90" t="str"/>
      <x:c r="D60" s="90" t="str"/>
      <x:c r="E60" s="90" t="str"/>
      <x:c r="F60" s="90" t="str"/>
      <x:c r="G60" s="90" t="str"/>
      <x:c r="H60" s="90" t="str"/>
      <x:c r="I60" s="90" t="str"/>
      <x:c r="J60" s="90" t="str"/>
      <x:c r="K60" s="90" t="str"/>
      <x:c r="L60" s="90" t="str"/>
      <x:c r="M60" s="90" t="str"/>
      <x:c r="N60" s="90" t="str"/>
      <x:c r="O60" t="n">
        <x:f>N60</x:f>
        <x:v>0</x:v>
      </x:c>
    </x:row>
    <x:row r="61" ht="18" customHeight="1">
      <x:c r="B61" t="str">
        <x:v>Estoques</x:v>
      </x:c>
      <x:c r="C61" s="90" t="str"/>
      <x:c r="D61" s="90" t="str"/>
      <x:c r="E61" s="90" t="str"/>
      <x:c r="F61" s="90" t="str"/>
      <x:c r="G61" s="90" t="str"/>
      <x:c r="H61" s="90" t="str"/>
      <x:c r="I61" s="90" t="str"/>
      <x:c r="J61" s="90" t="str"/>
      <x:c r="K61" s="90" t="str"/>
      <x:c r="L61" s="90" t="str"/>
      <x:c r="M61" s="90" t="str"/>
      <x:c r="N61" s="90" t="str"/>
      <x:c r="O61" t="n">
        <x:f>N61</x:f>
        <x:v>0</x:v>
      </x:c>
    </x:row>
    <x:row r="62" ht="18" customHeight="1">
      <x:c r="B62" t="str">
        <x:v>Impostos a Recuperar</x:v>
      </x:c>
      <x:c r="C62" s="90" t="str"/>
      <x:c r="D62" s="90" t="str"/>
      <x:c r="E62" s="90" t="str"/>
      <x:c r="F62" s="90" t="str"/>
      <x:c r="G62" s="90" t="str"/>
      <x:c r="H62" s="90" t="str"/>
      <x:c r="I62" s="90" t="str"/>
      <x:c r="J62" s="90" t="str"/>
      <x:c r="K62" s="90" t="str"/>
      <x:c r="L62" s="90" t="str"/>
      <x:c r="M62" s="90" t="str"/>
      <x:c r="N62" s="90" t="str"/>
      <x:c r="O62" t="n">
        <x:f>N62</x:f>
        <x:v>0</x:v>
      </x:c>
    </x:row>
    <x:row r="63" ht="18" customHeight="1">
      <x:c r="B63" t="str">
        <x:v>Outros Ativos Circulantes</x:v>
      </x:c>
      <x:c r="C63" s="90" t="str"/>
      <x:c r="D63" s="90" t="str"/>
      <x:c r="E63" s="90" t="str"/>
      <x:c r="F63" s="90" t="str"/>
      <x:c r="G63" s="90" t="str"/>
      <x:c r="H63" s="90" t="str"/>
      <x:c r="I63" s="90" t="str"/>
      <x:c r="J63" s="90" t="str"/>
      <x:c r="K63" s="90" t="str"/>
      <x:c r="L63" s="90" t="str"/>
      <x:c r="M63" s="90" t="str"/>
      <x:c r="N63" s="90" t="str"/>
      <x:c r="O63" t="n">
        <x:f>N63</x:f>
        <x:v>0</x:v>
      </x:c>
    </x:row>
    <x:row r="64" ht="18" customHeight="1">
      <x:c r="B64" s="50" t="str">
        <x:v>Total Ativo Circulante</x:v>
      </x:c>
      <x:c r="C64" s="50" t="n">
        <x:f>SUM(C59:C63)</x:f>
        <x:v>0</x:v>
      </x:c>
      <x:c r="D64" s="50" t="n">
        <x:f>SUM(D59:D63)</x:f>
        <x:v>0</x:v>
      </x:c>
      <x:c r="E64" s="50" t="n">
        <x:f>SUM(E59:E63)</x:f>
        <x:v>0</x:v>
      </x:c>
      <x:c r="F64" s="50" t="n">
        <x:f>SUM(F59:F63)</x:f>
        <x:v>0</x:v>
      </x:c>
      <x:c r="G64" s="50" t="n">
        <x:f>SUM(G59:G63)</x:f>
        <x:v>0</x:v>
      </x:c>
      <x:c r="H64" s="50" t="n">
        <x:f>SUM(H59:H63)</x:f>
        <x:v>0</x:v>
      </x:c>
      <x:c r="I64" s="50" t="n">
        <x:f>SUM(I59:I63)</x:f>
        <x:v>0</x:v>
      </x:c>
      <x:c r="J64" s="50" t="n">
        <x:f>SUM(J59:J63)</x:f>
        <x:v>0</x:v>
      </x:c>
      <x:c r="K64" s="50" t="n">
        <x:f>SUM(K59:K63)</x:f>
        <x:v>0</x:v>
      </x:c>
      <x:c r="L64" s="50" t="n">
        <x:f>SUM(L59:L63)</x:f>
        <x:v>0</x:v>
      </x:c>
      <x:c r="M64" s="50" t="n">
        <x:f>SUM(M59:M63)</x:f>
        <x:v>0</x:v>
      </x:c>
      <x:c r="N64" s="50" t="n">
        <x:f>SUM(N59:N63)</x:f>
        <x:v>0</x:v>
      </x:c>
      <x:c r="O64" s="50" t="n">
        <x:f>N64</x:f>
        <x:v>0</x:v>
      </x:c>
    </x:row>
    <x:row r="65" ht="18" customHeight="1">
      <x:c r="B65" t="str">
        <x:v>Imobilizado Bruto</x:v>
      </x:c>
      <x:c r="C65" s="90" t="str"/>
      <x:c r="D65" s="90" t="str"/>
      <x:c r="E65" s="90" t="str"/>
      <x:c r="F65" s="90" t="str"/>
      <x:c r="G65" s="90" t="str"/>
      <x:c r="H65" s="90" t="str"/>
      <x:c r="I65" s="90" t="str"/>
      <x:c r="J65" s="90" t="str"/>
      <x:c r="K65" s="90" t="str"/>
      <x:c r="L65" s="90" t="str"/>
      <x:c r="M65" s="90" t="str"/>
      <x:c r="N65" s="90" t="str"/>
      <x:c r="O65" t="n">
        <x:f>N65</x:f>
        <x:v>0</x:v>
      </x:c>
    </x:row>
    <x:row r="66" ht="18" customHeight="1">
      <x:c r="B66" t="str">
        <x:v>(-) Depreciação Acumulada</x:v>
      </x:c>
      <x:c r="C66" s="90" t="str"/>
      <x:c r="D66" s="90" t="str"/>
      <x:c r="E66" s="90" t="str"/>
      <x:c r="F66" s="90" t="str"/>
      <x:c r="G66" s="90" t="str"/>
      <x:c r="H66" s="90" t="str"/>
      <x:c r="I66" s="90" t="str"/>
      <x:c r="J66" s="90" t="str"/>
      <x:c r="K66" s="90" t="str"/>
      <x:c r="L66" s="90" t="str"/>
      <x:c r="M66" s="90" t="str"/>
      <x:c r="N66" s="90" t="str"/>
      <x:c r="O66" t="n">
        <x:f>N66</x:f>
        <x:v>0</x:v>
      </x:c>
    </x:row>
    <x:row r="67" ht="18" customHeight="1">
      <x:c r="B67" t="str">
        <x:v>Intangível</x:v>
      </x:c>
      <x:c r="C67" s="90" t="str"/>
      <x:c r="D67" s="90" t="str"/>
      <x:c r="E67" s="90" t="str"/>
      <x:c r="F67" s="90" t="str"/>
      <x:c r="G67" s="90" t="str"/>
      <x:c r="H67" s="90" t="str"/>
      <x:c r="I67" s="90" t="str"/>
      <x:c r="J67" s="90" t="str"/>
      <x:c r="K67" s="90" t="str"/>
      <x:c r="L67" s="90" t="str"/>
      <x:c r="M67" s="90" t="str"/>
      <x:c r="N67" s="90" t="str"/>
      <x:c r="O67" t="n">
        <x:f>N67</x:f>
        <x:v>0</x:v>
      </x:c>
    </x:row>
    <x:row r="68" ht="18" customHeight="1">
      <x:c r="B68" t="str">
        <x:v>Outros Ativos Não Circulantes</x:v>
      </x:c>
      <x:c r="C68" s="90" t="str"/>
      <x:c r="D68" s="90" t="str"/>
      <x:c r="E68" s="90" t="str"/>
      <x:c r="F68" s="90" t="str"/>
      <x:c r="G68" s="90" t="str"/>
      <x:c r="H68" s="90" t="str"/>
      <x:c r="I68" s="90" t="str"/>
      <x:c r="J68" s="90" t="str"/>
      <x:c r="K68" s="90" t="str"/>
      <x:c r="L68" s="90" t="str"/>
      <x:c r="M68" s="90" t="str"/>
      <x:c r="N68" s="90" t="str"/>
      <x:c r="O68" t="n">
        <x:f>N68</x:f>
        <x:v>0</x:v>
      </x:c>
    </x:row>
    <x:row r="69" ht="18" customHeight="1">
      <x:c r="B69" s="50" t="str">
        <x:v>Total Ativo Não Circulante</x:v>
      </x:c>
      <x:c r="C69" s="50" t="n">
        <x:f>C65-C66+C67+C68</x:f>
        <x:v>0</x:v>
      </x:c>
      <x:c r="D69" s="50" t="n">
        <x:f>D65-D66+D67+D68</x:f>
        <x:v>0</x:v>
      </x:c>
      <x:c r="E69" s="50" t="n">
        <x:f>E65-E66+E67+E68</x:f>
        <x:v>0</x:v>
      </x:c>
      <x:c r="F69" s="50" t="n">
        <x:f>F65-F66+F67+F68</x:f>
        <x:v>0</x:v>
      </x:c>
      <x:c r="G69" s="50" t="n">
        <x:f>G65-G66+G67+G68</x:f>
        <x:v>0</x:v>
      </x:c>
      <x:c r="H69" s="50" t="n">
        <x:f>H65-H66+H67+H68</x:f>
        <x:v>0</x:v>
      </x:c>
      <x:c r="I69" s="50" t="n">
        <x:f>I65-I66+I67+I68</x:f>
        <x:v>0</x:v>
      </x:c>
      <x:c r="J69" s="50" t="n">
        <x:f>J65-J66+J67+J68</x:f>
        <x:v>0</x:v>
      </x:c>
      <x:c r="K69" s="50" t="n">
        <x:f>K65-K66+K67+K68</x:f>
        <x:v>0</x:v>
      </x:c>
      <x:c r="L69" s="50" t="n">
        <x:f>L65-L66+L67+L68</x:f>
        <x:v>0</x:v>
      </x:c>
      <x:c r="M69" s="50" t="n">
        <x:f>M65-M66+M67+M68</x:f>
        <x:v>0</x:v>
      </x:c>
      <x:c r="N69" s="50" t="n">
        <x:f>N65-N66+N67+N68</x:f>
        <x:v>0</x:v>
      </x:c>
      <x:c r="O69" s="50" t="n">
        <x:f>N69</x:f>
        <x:v>0</x:v>
      </x:c>
    </x:row>
    <x:row r="70" ht="18" customHeight="1">
      <x:c r="B70" s="54" t="str">
        <x:v>TOTAL ATIVO</x:v>
      </x:c>
      <x:c r="C70" s="54" t="n">
        <x:f>C64+C69</x:f>
        <x:v>0</x:v>
      </x:c>
      <x:c r="D70" s="54" t="n">
        <x:f>D64+D69</x:f>
        <x:v>0</x:v>
      </x:c>
      <x:c r="E70" s="54" t="n">
        <x:f>E64+E69</x:f>
        <x:v>0</x:v>
      </x:c>
      <x:c r="F70" s="54" t="n">
        <x:f>F64+F69</x:f>
        <x:v>0</x:v>
      </x:c>
      <x:c r="G70" s="54" t="n">
        <x:f>G64+G69</x:f>
        <x:v>0</x:v>
      </x:c>
      <x:c r="H70" s="54" t="n">
        <x:f>H64+H69</x:f>
        <x:v>0</x:v>
      </x:c>
      <x:c r="I70" s="54" t="n">
        <x:f>I64+I69</x:f>
        <x:v>0</x:v>
      </x:c>
      <x:c r="J70" s="54" t="n">
        <x:f>J64+J69</x:f>
        <x:v>0</x:v>
      </x:c>
      <x:c r="K70" s="54" t="n">
        <x:f>K64+K69</x:f>
        <x:v>0</x:v>
      </x:c>
      <x:c r="L70" s="54" t="n">
        <x:f>L64+L69</x:f>
        <x:v>0</x:v>
      </x:c>
      <x:c r="M70" s="54" t="n">
        <x:f>M64+M69</x:f>
        <x:v>0</x:v>
      </x:c>
      <x:c r="N70" s="54" t="n">
        <x:f>N64+N69</x:f>
        <x:v>0</x:v>
      </x:c>
      <x:c r="O70" s="54" t="n">
        <x:f>N70</x:f>
        <x:v>0</x:v>
      </x:c>
    </x:row>
    <x:row r="71" ht="18" customHeight="1">
      <x:c r="B71" t="str">
        <x:v>Fornecedores</x:v>
      </x:c>
      <x:c r="C71" s="90" t="str"/>
      <x:c r="D71" s="90" t="str"/>
      <x:c r="E71" s="90" t="str"/>
      <x:c r="F71" s="90" t="str"/>
      <x:c r="G71" s="90" t="str"/>
      <x:c r="H71" s="90" t="str"/>
      <x:c r="I71" s="90" t="str"/>
      <x:c r="J71" s="90" t="str"/>
      <x:c r="K71" s="90" t="str"/>
      <x:c r="L71" s="90" t="str"/>
      <x:c r="M71" s="90" t="str"/>
      <x:c r="N71" s="90" t="str"/>
      <x:c r="O71" t="n">
        <x:f>N71</x:f>
        <x:v>0</x:v>
      </x:c>
    </x:row>
    <x:row r="72" ht="18" customHeight="1">
      <x:c r="B72" t="str">
        <x:v>Empréstimos — Curto Prazo</x:v>
      </x:c>
      <x:c r="C72" s="90" t="str"/>
      <x:c r="D72" s="90" t="str"/>
      <x:c r="E72" s="90" t="str"/>
      <x:c r="F72" s="90" t="str"/>
      <x:c r="G72" s="90" t="str"/>
      <x:c r="H72" s="90" t="str"/>
      <x:c r="I72" s="90" t="str"/>
      <x:c r="J72" s="90" t="str"/>
      <x:c r="K72" s="90" t="str"/>
      <x:c r="L72" s="90" t="str"/>
      <x:c r="M72" s="90" t="str"/>
      <x:c r="N72" s="90" t="str"/>
      <x:c r="O72" t="n">
        <x:f>N72</x:f>
        <x:v>0</x:v>
      </x:c>
    </x:row>
    <x:row r="73" ht="18" customHeight="1">
      <x:c r="B73" t="str">
        <x:v>Obrigações Trabalhistas</x:v>
      </x:c>
      <x:c r="C73" s="90" t="str"/>
      <x:c r="D73" s="90" t="str"/>
      <x:c r="E73" s="90" t="str"/>
      <x:c r="F73" s="90" t="str"/>
      <x:c r="G73" s="90" t="str"/>
      <x:c r="H73" s="90" t="str"/>
      <x:c r="I73" s="90" t="str"/>
      <x:c r="J73" s="90" t="str"/>
      <x:c r="K73" s="90" t="str"/>
      <x:c r="L73" s="90" t="str"/>
      <x:c r="M73" s="90" t="str"/>
      <x:c r="N73" s="90" t="str"/>
      <x:c r="O73" t="n">
        <x:f>N73</x:f>
        <x:v>0</x:v>
      </x:c>
    </x:row>
    <x:row r="74" ht="18" customHeight="1">
      <x:c r="B74" t="str">
        <x:v>Obrigações Fiscais</x:v>
      </x:c>
      <x:c r="C74" s="90" t="str"/>
      <x:c r="D74" s="90" t="str"/>
      <x:c r="E74" s="90" t="str"/>
      <x:c r="F74" s="90" t="str"/>
      <x:c r="G74" s="90" t="str"/>
      <x:c r="H74" s="90" t="str"/>
      <x:c r="I74" s="90" t="str"/>
      <x:c r="J74" s="90" t="str"/>
      <x:c r="K74" s="90" t="str"/>
      <x:c r="L74" s="90" t="str"/>
      <x:c r="M74" s="90" t="str"/>
      <x:c r="N74" s="90" t="str"/>
      <x:c r="O74" t="n">
        <x:f>N74</x:f>
        <x:v>0</x:v>
      </x:c>
    </x:row>
    <x:row r="75" ht="18" customHeight="1">
      <x:c r="B75" t="str">
        <x:v>Outros Passivos Circulantes</x:v>
      </x:c>
      <x:c r="C75" s="90" t="str"/>
      <x:c r="D75" s="90" t="str"/>
      <x:c r="E75" s="90" t="str"/>
      <x:c r="F75" s="90" t="str"/>
      <x:c r="G75" s="90" t="str"/>
      <x:c r="H75" s="90" t="str"/>
      <x:c r="I75" s="90" t="str"/>
      <x:c r="J75" s="90" t="str"/>
      <x:c r="K75" s="90" t="str"/>
      <x:c r="L75" s="90" t="str"/>
      <x:c r="M75" s="90" t="str"/>
      <x:c r="N75" s="90" t="str"/>
      <x:c r="O75" t="n">
        <x:f>N75</x:f>
        <x:v>0</x:v>
      </x:c>
    </x:row>
    <x:row r="76" ht="18" customHeight="1">
      <x:c r="B76" s="50" t="str">
        <x:v>Total Passivo Circulante</x:v>
      </x:c>
      <x:c r="C76" s="50" t="n">
        <x:f>SUM(C71:C75)</x:f>
        <x:v>0</x:v>
      </x:c>
      <x:c r="D76" s="50" t="n">
        <x:f>SUM(D71:D75)</x:f>
        <x:v>0</x:v>
      </x:c>
      <x:c r="E76" s="50" t="n">
        <x:f>SUM(E71:E75)</x:f>
        <x:v>0</x:v>
      </x:c>
      <x:c r="F76" s="50" t="n">
        <x:f>SUM(F71:F75)</x:f>
        <x:v>0</x:v>
      </x:c>
      <x:c r="G76" s="50" t="n">
        <x:f>SUM(G71:G75)</x:f>
        <x:v>0</x:v>
      </x:c>
      <x:c r="H76" s="50" t="n">
        <x:f>SUM(H71:H75)</x:f>
        <x:v>0</x:v>
      </x:c>
      <x:c r="I76" s="50" t="n">
        <x:f>SUM(I71:I75)</x:f>
        <x:v>0</x:v>
      </x:c>
      <x:c r="J76" s="50" t="n">
        <x:f>SUM(J71:J75)</x:f>
        <x:v>0</x:v>
      </x:c>
      <x:c r="K76" s="50" t="n">
        <x:f>SUM(K71:K75)</x:f>
        <x:v>0</x:v>
      </x:c>
      <x:c r="L76" s="50" t="n">
        <x:f>SUM(L71:L75)</x:f>
        <x:v>0</x:v>
      </x:c>
      <x:c r="M76" s="50" t="n">
        <x:f>SUM(M71:M75)</x:f>
        <x:v>0</x:v>
      </x:c>
      <x:c r="N76" s="50" t="n">
        <x:f>SUM(N71:N75)</x:f>
        <x:v>0</x:v>
      </x:c>
      <x:c r="O76" s="50" t="n">
        <x:f>N76</x:f>
        <x:v>0</x:v>
      </x:c>
    </x:row>
    <x:row r="77" ht="18" customHeight="1">
      <x:c r="B77" t="str">
        <x:v>Empréstimos — Longo Prazo</x:v>
      </x:c>
      <x:c r="C77" s="90" t="str"/>
      <x:c r="D77" s="90" t="str"/>
      <x:c r="E77" s="90" t="str"/>
      <x:c r="F77" s="90" t="str"/>
      <x:c r="G77" s="90" t="str"/>
      <x:c r="H77" s="90" t="str"/>
      <x:c r="I77" s="90" t="str"/>
      <x:c r="J77" s="90" t="str"/>
      <x:c r="K77" s="90" t="str"/>
      <x:c r="L77" s="90" t="str"/>
      <x:c r="M77" s="90" t="str"/>
      <x:c r="N77" s="90" t="str"/>
      <x:c r="O77" t="n">
        <x:f>N77</x:f>
        <x:v>0</x:v>
      </x:c>
    </x:row>
    <x:row r="78" ht="18" customHeight="1">
      <x:c r="B78" t="str">
        <x:v>Outros Passivos Não Circulantes</x:v>
      </x:c>
      <x:c r="C78" s="90" t="str"/>
      <x:c r="D78" s="90" t="str"/>
      <x:c r="E78" s="90" t="str"/>
      <x:c r="F78" s="90" t="str"/>
      <x:c r="G78" s="90" t="str"/>
      <x:c r="H78" s="90" t="str"/>
      <x:c r="I78" s="90" t="str"/>
      <x:c r="J78" s="90" t="str"/>
      <x:c r="K78" s="90" t="str"/>
      <x:c r="L78" s="90" t="str"/>
      <x:c r="M78" s="90" t="str"/>
      <x:c r="N78" s="90" t="str"/>
      <x:c r="O78" t="n">
        <x:f>N78</x:f>
        <x:v>0</x:v>
      </x:c>
    </x:row>
    <x:row r="79" ht="18" customHeight="1">
      <x:c r="B79" s="50" t="str">
        <x:v>Total Passivo Não Circulante</x:v>
      </x:c>
      <x:c r="C79" s="50" t="n">
        <x:f>C77+C78</x:f>
        <x:v>0</x:v>
      </x:c>
      <x:c r="D79" s="50" t="n">
        <x:f>D77+D78</x:f>
        <x:v>0</x:v>
      </x:c>
      <x:c r="E79" s="50" t="n">
        <x:f>E77+E78</x:f>
        <x:v>0</x:v>
      </x:c>
      <x:c r="F79" s="50" t="n">
        <x:f>F77+F78</x:f>
        <x:v>0</x:v>
      </x:c>
      <x:c r="G79" s="50" t="n">
        <x:f>G77+G78</x:f>
        <x:v>0</x:v>
      </x:c>
      <x:c r="H79" s="50" t="n">
        <x:f>H77+H78</x:f>
        <x:v>0</x:v>
      </x:c>
      <x:c r="I79" s="50" t="n">
        <x:f>I77+I78</x:f>
        <x:v>0</x:v>
      </x:c>
      <x:c r="J79" s="50" t="n">
        <x:f>J77+J78</x:f>
        <x:v>0</x:v>
      </x:c>
      <x:c r="K79" s="50" t="n">
        <x:f>K77+K78</x:f>
        <x:v>0</x:v>
      </x:c>
      <x:c r="L79" s="50" t="n">
        <x:f>L77+L78</x:f>
        <x:v>0</x:v>
      </x:c>
      <x:c r="M79" s="50" t="n">
        <x:f>M77+M78</x:f>
        <x:v>0</x:v>
      </x:c>
      <x:c r="N79" s="50" t="n">
        <x:f>N77+N78</x:f>
        <x:v>0</x:v>
      </x:c>
      <x:c r="O79" s="50" t="n">
        <x:f>N79</x:f>
        <x:v>0</x:v>
      </x:c>
    </x:row>
    <x:row r="80" ht="18" customHeight="1">
      <x:c r="B80" t="str">
        <x:v>Patrimônio Líquido</x:v>
      </x:c>
      <x:c r="C80" s="90" t="str"/>
      <x:c r="D80" s="90" t="str"/>
      <x:c r="E80" s="90" t="str"/>
      <x:c r="F80" s="90" t="str"/>
      <x:c r="G80" s="90" t="str"/>
      <x:c r="H80" s="90" t="str"/>
      <x:c r="I80" s="90" t="str"/>
      <x:c r="J80" s="90" t="str"/>
      <x:c r="K80" s="90" t="str"/>
      <x:c r="L80" s="90" t="str"/>
      <x:c r="M80" s="90" t="str"/>
      <x:c r="N80" s="90" t="str"/>
      <x:c r="O80" t="n">
        <x:f>N80</x:f>
        <x:v>0</x:v>
      </x:c>
    </x:row>
    <x:row r="81" ht="18" customHeight="1">
      <x:c r="B81" s="54" t="str">
        <x:v>TOTAL PASSIVO + PL</x:v>
      </x:c>
      <x:c r="C81" s="54" t="n">
        <x:f>C76+C79+C80</x:f>
        <x:v>0</x:v>
      </x:c>
      <x:c r="D81" s="54" t="n">
        <x:f>D76+D79+D80</x:f>
        <x:v>0</x:v>
      </x:c>
      <x:c r="E81" s="54" t="n">
        <x:f>E76+E79+E80</x:f>
        <x:v>0</x:v>
      </x:c>
      <x:c r="F81" s="54" t="n">
        <x:f>F76+F79+F80</x:f>
        <x:v>0</x:v>
      </x:c>
      <x:c r="G81" s="54" t="n">
        <x:f>G76+G79+G80</x:f>
        <x:v>0</x:v>
      </x:c>
      <x:c r="H81" s="54" t="n">
        <x:f>H76+H79+H80</x:f>
        <x:v>0</x:v>
      </x:c>
      <x:c r="I81" s="54" t="n">
        <x:f>I76+I79+I80</x:f>
        <x:v>0</x:v>
      </x:c>
      <x:c r="J81" s="54" t="n">
        <x:f>J76+J79+J80</x:f>
        <x:v>0</x:v>
      </x:c>
      <x:c r="K81" s="54" t="n">
        <x:f>K76+K79+K80</x:f>
        <x:v>0</x:v>
      </x:c>
      <x:c r="L81" s="54" t="n">
        <x:f>L76+L79+L80</x:f>
        <x:v>0</x:v>
      </x:c>
      <x:c r="M81" s="54" t="n">
        <x:f>M76+M79+M80</x:f>
        <x:v>0</x:v>
      </x:c>
      <x:c r="N81" s="54" t="n">
        <x:f>N76+N79+N80</x:f>
        <x:v>0</x:v>
      </x:c>
      <x:c r="O81" s="54" t="n">
        <x:f>N81</x:f>
        <x:v>0</x:v>
      </x:c>
    </x:row>
    <x:row r="82" ht="18" customHeight="1">
      <x:c r="B82" s="64" t="str">
        <x:v>Check do Balanço</x:v>
      </x:c>
      <x:c r="C82" s="64" t="n">
        <x:f>C70-C81</x:f>
        <x:v>0</x:v>
      </x:c>
      <x:c r="D82" s="64" t="n">
        <x:f>D70-D81</x:f>
        <x:v>0</x:v>
      </x:c>
      <x:c r="E82" s="64" t="n">
        <x:f>E70-E81</x:f>
        <x:v>0</x:v>
      </x:c>
      <x:c r="F82" s="64" t="n">
        <x:f>F70-F81</x:f>
        <x:v>0</x:v>
      </x:c>
      <x:c r="G82" s="64" t="n">
        <x:f>G70-G81</x:f>
        <x:v>0</x:v>
      </x:c>
      <x:c r="H82" s="64" t="n">
        <x:f>H70-H81</x:f>
        <x:v>0</x:v>
      </x:c>
      <x:c r="I82" s="64" t="n">
        <x:f>I70-I81</x:f>
        <x:v>0</x:v>
      </x:c>
      <x:c r="J82" s="64" t="n">
        <x:f>J70-J81</x:f>
        <x:v>0</x:v>
      </x:c>
      <x:c r="K82" s="64" t="n">
        <x:f>K70-K81</x:f>
        <x:v>0</x:v>
      </x:c>
      <x:c r="L82" s="64" t="n">
        <x:f>L70-L81</x:f>
        <x:v>0</x:v>
      </x:c>
      <x:c r="M82" s="64" t="n">
        <x:f>M70-M81</x:f>
        <x:v>0</x:v>
      </x:c>
      <x:c r="N82" s="64" t="n">
        <x:f>N70-N81</x:f>
        <x:v>0</x:v>
      </x:c>
      <x:c r="O82" s="64" t="n">
        <x:f>N82</x:f>
        <x:v>0</x:v>
      </x:c>
    </x:row>
    <x:row r="85">
      <x:c r="B85" s="46" t="str">
        <x:v>Variação Real − Orçado</x:v>
      </x:c>
      <x:c r="C85" s="46" t="str">
        <x:v>Jan</x:v>
      </x:c>
      <x:c r="D85" s="46" t="str">
        <x:v>Fev</x:v>
      </x:c>
      <x:c r="E85" s="46" t="str">
        <x:v>Mar</x:v>
      </x:c>
      <x:c r="F85" s="46" t="str">
        <x:v>Abr</x:v>
      </x:c>
      <x:c r="G85" s="46" t="str">
        <x:v>Mai</x:v>
      </x:c>
      <x:c r="H85" s="46" t="str">
        <x:v>Jun</x:v>
      </x:c>
      <x:c r="I85" s="46" t="str">
        <x:v>Jul</x:v>
      </x:c>
      <x:c r="J85" s="46" t="str">
        <x:v>Ago</x:v>
      </x:c>
      <x:c r="K85" s="46" t="str">
        <x:v>Set</x:v>
      </x:c>
      <x:c r="L85" s="46" t="str">
        <x:v>Out</x:v>
      </x:c>
      <x:c r="M85" s="46" t="str">
        <x:v>Nov</x:v>
      </x:c>
      <x:c r="N85" s="46" t="str">
        <x:v>Dez</x:v>
      </x:c>
      <x:c r="O85" s="46" t="str">
        <x:v>Ano / Dez</x:v>
      </x:c>
    </x:row>
    <x:row r="86" ht="18" customHeight="1">
      <x:c r="B86" t="str">
        <x:v>Caixa e Equivalentes</x:v>
      </x:c>
      <x:c r="C86" t="n">
        <x:f>C5-C32</x:f>
        <x:v>0</x:v>
      </x:c>
      <x:c r="D86" t="n">
        <x:f>D5-D32</x:f>
        <x:v>0</x:v>
      </x:c>
      <x:c r="E86" t="n">
        <x:f>E5-E32</x:f>
        <x:v>0</x:v>
      </x:c>
      <x:c r="F86" t="n">
        <x:f>F5-F32</x:f>
        <x:v>0</x:v>
      </x:c>
      <x:c r="G86" t="n">
        <x:f>G5-G32</x:f>
        <x:v>0</x:v>
      </x:c>
      <x:c r="H86" t="n">
        <x:f>H5-H32</x:f>
        <x:v>0</x:v>
      </x:c>
      <x:c r="I86" t="n">
        <x:f>I5-I32</x:f>
        <x:v>0</x:v>
      </x:c>
      <x:c r="J86" t="n">
        <x:f>J5-J32</x:f>
        <x:v>0</x:v>
      </x:c>
      <x:c r="K86" t="n">
        <x:f>K5-K32</x:f>
        <x:v>0</x:v>
      </x:c>
      <x:c r="L86" t="n">
        <x:f>L5-L32</x:f>
        <x:v>0</x:v>
      </x:c>
      <x:c r="M86" t="n">
        <x:f>M5-M32</x:f>
        <x:v>0</x:v>
      </x:c>
      <x:c r="N86" t="n">
        <x:f>N5-N32</x:f>
        <x:v>0</x:v>
      </x:c>
      <x:c r="O86" t="n">
        <x:f>O5-O32</x:f>
        <x:v>0</x:v>
      </x:c>
    </x:row>
    <x:row r="87" ht="18" customHeight="1">
      <x:c r="B87" t="str">
        <x:v>Contas a Receber</x:v>
      </x:c>
      <x:c r="C87" t="n">
        <x:f>C6-C33</x:f>
        <x:v>0</x:v>
      </x:c>
      <x:c r="D87" t="n">
        <x:f>D6-D33</x:f>
        <x:v>0</x:v>
      </x:c>
      <x:c r="E87" t="n">
        <x:f>E6-E33</x:f>
        <x:v>0</x:v>
      </x:c>
      <x:c r="F87" t="n">
        <x:f>F6-F33</x:f>
        <x:v>0</x:v>
      </x:c>
      <x:c r="G87" t="n">
        <x:f>G6-G33</x:f>
        <x:v>0</x:v>
      </x:c>
      <x:c r="H87" t="n">
        <x:f>H6-H33</x:f>
        <x:v>0</x:v>
      </x:c>
      <x:c r="I87" t="n">
        <x:f>I6-I33</x:f>
        <x:v>0</x:v>
      </x:c>
      <x:c r="J87" t="n">
        <x:f>J6-J33</x:f>
        <x:v>0</x:v>
      </x:c>
      <x:c r="K87" t="n">
        <x:f>K6-K33</x:f>
        <x:v>0</x:v>
      </x:c>
      <x:c r="L87" t="n">
        <x:f>L6-L33</x:f>
        <x:v>0</x:v>
      </x:c>
      <x:c r="M87" t="n">
        <x:f>M6-M33</x:f>
        <x:v>0</x:v>
      </x:c>
      <x:c r="N87" t="n">
        <x:f>N6-N33</x:f>
        <x:v>0</x:v>
      </x:c>
      <x:c r="O87" t="n">
        <x:f>O6-O33</x:f>
        <x:v>0</x:v>
      </x:c>
    </x:row>
    <x:row r="88" ht="18" customHeight="1">
      <x:c r="B88" t="str">
        <x:v>Estoques</x:v>
      </x:c>
      <x:c r="C88" t="n">
        <x:f>C7-C34</x:f>
        <x:v>0</x:v>
      </x:c>
      <x:c r="D88" t="n">
        <x:f>D7-D34</x:f>
        <x:v>0</x:v>
      </x:c>
      <x:c r="E88" t="n">
        <x:f>E7-E34</x:f>
        <x:v>0</x:v>
      </x:c>
      <x:c r="F88" t="n">
        <x:f>F7-F34</x:f>
        <x:v>0</x:v>
      </x:c>
      <x:c r="G88" t="n">
        <x:f>G7-G34</x:f>
        <x:v>0</x:v>
      </x:c>
      <x:c r="H88" t="n">
        <x:f>H7-H34</x:f>
        <x:v>0</x:v>
      </x:c>
      <x:c r="I88" t="n">
        <x:f>I7-I34</x:f>
        <x:v>0</x:v>
      </x:c>
      <x:c r="J88" t="n">
        <x:f>J7-J34</x:f>
        <x:v>0</x:v>
      </x:c>
      <x:c r="K88" t="n">
        <x:f>K7-K34</x:f>
        <x:v>0</x:v>
      </x:c>
      <x:c r="L88" t="n">
        <x:f>L7-L34</x:f>
        <x:v>0</x:v>
      </x:c>
      <x:c r="M88" t="n">
        <x:f>M7-M34</x:f>
        <x:v>0</x:v>
      </x:c>
      <x:c r="N88" t="n">
        <x:f>N7-N34</x:f>
        <x:v>0</x:v>
      </x:c>
      <x:c r="O88" t="n">
        <x:f>O7-O34</x:f>
        <x:v>0</x:v>
      </x:c>
    </x:row>
    <x:row r="89" ht="18" customHeight="1">
      <x:c r="B89" t="str">
        <x:v>Impostos a Recuperar</x:v>
      </x:c>
      <x:c r="C89" t="n">
        <x:f>C8-C35</x:f>
        <x:v>0</x:v>
      </x:c>
      <x:c r="D89" t="n">
        <x:f>D8-D35</x:f>
        <x:v>0</x:v>
      </x:c>
      <x:c r="E89" t="n">
        <x:f>E8-E35</x:f>
        <x:v>0</x:v>
      </x:c>
      <x:c r="F89" t="n">
        <x:f>F8-F35</x:f>
        <x:v>0</x:v>
      </x:c>
      <x:c r="G89" t="n">
        <x:f>G8-G35</x:f>
        <x:v>0</x:v>
      </x:c>
      <x:c r="H89" t="n">
        <x:f>H8-H35</x:f>
        <x:v>0</x:v>
      </x:c>
      <x:c r="I89" t="n">
        <x:f>I8-I35</x:f>
        <x:v>0</x:v>
      </x:c>
      <x:c r="J89" t="n">
        <x:f>J8-J35</x:f>
        <x:v>0</x:v>
      </x:c>
      <x:c r="K89" t="n">
        <x:f>K8-K35</x:f>
        <x:v>0</x:v>
      </x:c>
      <x:c r="L89" t="n">
        <x:f>L8-L35</x:f>
        <x:v>0</x:v>
      </x:c>
      <x:c r="M89" t="n">
        <x:f>M8-M35</x:f>
        <x:v>0</x:v>
      </x:c>
      <x:c r="N89" t="n">
        <x:f>N8-N35</x:f>
        <x:v>0</x:v>
      </x:c>
      <x:c r="O89" t="n">
        <x:f>O8-O35</x:f>
        <x:v>0</x:v>
      </x:c>
    </x:row>
    <x:row r="90" ht="18" customHeight="1">
      <x:c r="B90" t="str">
        <x:v>Outros Ativos Circulantes</x:v>
      </x:c>
      <x:c r="C90" t="n">
        <x:f>C9-C36</x:f>
        <x:v>0</x:v>
      </x:c>
      <x:c r="D90" t="n">
        <x:f>D9-D36</x:f>
        <x:v>0</x:v>
      </x:c>
      <x:c r="E90" t="n">
        <x:f>E9-E36</x:f>
        <x:v>0</x:v>
      </x:c>
      <x:c r="F90" t="n">
        <x:f>F9-F36</x:f>
        <x:v>0</x:v>
      </x:c>
      <x:c r="G90" t="n">
        <x:f>G9-G36</x:f>
        <x:v>0</x:v>
      </x:c>
      <x:c r="H90" t="n">
        <x:f>H9-H36</x:f>
        <x:v>0</x:v>
      </x:c>
      <x:c r="I90" t="n">
        <x:f>I9-I36</x:f>
        <x:v>0</x:v>
      </x:c>
      <x:c r="J90" t="n">
        <x:f>J9-J36</x:f>
        <x:v>0</x:v>
      </x:c>
      <x:c r="K90" t="n">
        <x:f>K9-K36</x:f>
        <x:v>0</x:v>
      </x:c>
      <x:c r="L90" t="n">
        <x:f>L9-L36</x:f>
        <x:v>0</x:v>
      </x:c>
      <x:c r="M90" t="n">
        <x:f>M9-M36</x:f>
        <x:v>0</x:v>
      </x:c>
      <x:c r="N90" t="n">
        <x:f>N9-N36</x:f>
        <x:v>0</x:v>
      </x:c>
      <x:c r="O90" t="n">
        <x:f>O9-O36</x:f>
        <x:v>0</x:v>
      </x:c>
    </x:row>
    <x:row r="91" ht="18" customHeight="1">
      <x:c r="B91" s="50" t="str">
        <x:v>Total Ativo Circulante</x:v>
      </x:c>
      <x:c r="C91" s="50" t="n">
        <x:f>C10-C37</x:f>
        <x:v>0</x:v>
      </x:c>
      <x:c r="D91" s="50" t="n">
        <x:f>D10-D37</x:f>
        <x:v>0</x:v>
      </x:c>
      <x:c r="E91" s="50" t="n">
        <x:f>E10-E37</x:f>
        <x:v>0</x:v>
      </x:c>
      <x:c r="F91" s="50" t="n">
        <x:f>F10-F37</x:f>
        <x:v>0</x:v>
      </x:c>
      <x:c r="G91" s="50" t="n">
        <x:f>G10-G37</x:f>
        <x:v>0</x:v>
      </x:c>
      <x:c r="H91" s="50" t="n">
        <x:f>H10-H37</x:f>
        <x:v>0</x:v>
      </x:c>
      <x:c r="I91" s="50" t="n">
        <x:f>I10-I37</x:f>
        <x:v>0</x:v>
      </x:c>
      <x:c r="J91" s="50" t="n">
        <x:f>J10-J37</x:f>
        <x:v>0</x:v>
      </x:c>
      <x:c r="K91" s="50" t="n">
        <x:f>K10-K37</x:f>
        <x:v>0</x:v>
      </x:c>
      <x:c r="L91" s="50" t="n">
        <x:f>L10-L37</x:f>
        <x:v>0</x:v>
      </x:c>
      <x:c r="M91" s="50" t="n">
        <x:f>M10-M37</x:f>
        <x:v>0</x:v>
      </x:c>
      <x:c r="N91" s="50" t="n">
        <x:f>N10-N37</x:f>
        <x:v>0</x:v>
      </x:c>
      <x:c r="O91" s="50" t="n">
        <x:f>O10-O37</x:f>
        <x:v>0</x:v>
      </x:c>
    </x:row>
    <x:row r="92" ht="18" customHeight="1">
      <x:c r="B92" t="str">
        <x:v>Imobilizado Bruto</x:v>
      </x:c>
      <x:c r="C92" t="n">
        <x:f>C11-C38</x:f>
        <x:v>0</x:v>
      </x:c>
      <x:c r="D92" t="n">
        <x:f>D11-D38</x:f>
        <x:v>0</x:v>
      </x:c>
      <x:c r="E92" t="n">
        <x:f>E11-E38</x:f>
        <x:v>0</x:v>
      </x:c>
      <x:c r="F92" t="n">
        <x:f>F11-F38</x:f>
        <x:v>0</x:v>
      </x:c>
      <x:c r="G92" t="n">
        <x:f>G11-G38</x:f>
        <x:v>0</x:v>
      </x:c>
      <x:c r="H92" t="n">
        <x:f>H11-H38</x:f>
        <x:v>0</x:v>
      </x:c>
      <x:c r="I92" t="n">
        <x:f>I11-I38</x:f>
        <x:v>0</x:v>
      </x:c>
      <x:c r="J92" t="n">
        <x:f>J11-J38</x:f>
        <x:v>0</x:v>
      </x:c>
      <x:c r="K92" t="n">
        <x:f>K11-K38</x:f>
        <x:v>0</x:v>
      </x:c>
      <x:c r="L92" t="n">
        <x:f>L11-L38</x:f>
        <x:v>0</x:v>
      </x:c>
      <x:c r="M92" t="n">
        <x:f>M11-M38</x:f>
        <x:v>0</x:v>
      </x:c>
      <x:c r="N92" t="n">
        <x:f>N11-N38</x:f>
        <x:v>0</x:v>
      </x:c>
      <x:c r="O92" t="n">
        <x:f>O11-O38</x:f>
        <x:v>0</x:v>
      </x:c>
    </x:row>
    <x:row r="93" ht="18" customHeight="1">
      <x:c r="B93" t="str">
        <x:v>(-) Depreciação Acumulada</x:v>
      </x:c>
      <x:c r="C93" t="n">
        <x:f>C12-C39</x:f>
        <x:v>0</x:v>
      </x:c>
      <x:c r="D93" t="n">
        <x:f>D12-D39</x:f>
        <x:v>0</x:v>
      </x:c>
      <x:c r="E93" t="n">
        <x:f>E12-E39</x:f>
        <x:v>0</x:v>
      </x:c>
      <x:c r="F93" t="n">
        <x:f>F12-F39</x:f>
        <x:v>0</x:v>
      </x:c>
      <x:c r="G93" t="n">
        <x:f>G12-G39</x:f>
        <x:v>0</x:v>
      </x:c>
      <x:c r="H93" t="n">
        <x:f>H12-H39</x:f>
        <x:v>0</x:v>
      </x:c>
      <x:c r="I93" t="n">
        <x:f>I12-I39</x:f>
        <x:v>0</x:v>
      </x:c>
      <x:c r="J93" t="n">
        <x:f>J12-J39</x:f>
        <x:v>0</x:v>
      </x:c>
      <x:c r="K93" t="n">
        <x:f>K12-K39</x:f>
        <x:v>0</x:v>
      </x:c>
      <x:c r="L93" t="n">
        <x:f>L12-L39</x:f>
        <x:v>0</x:v>
      </x:c>
      <x:c r="M93" t="n">
        <x:f>M12-M39</x:f>
        <x:v>0</x:v>
      </x:c>
      <x:c r="N93" t="n">
        <x:f>N12-N39</x:f>
        <x:v>0</x:v>
      </x:c>
      <x:c r="O93" t="n">
        <x:f>O12-O39</x:f>
        <x:v>0</x:v>
      </x:c>
    </x:row>
    <x:row r="94" ht="18" customHeight="1">
      <x:c r="B94" t="str">
        <x:v>Intangível</x:v>
      </x:c>
      <x:c r="C94" t="n">
        <x:f>C13-C40</x:f>
        <x:v>0</x:v>
      </x:c>
      <x:c r="D94" t="n">
        <x:f>D13-D40</x:f>
        <x:v>0</x:v>
      </x:c>
      <x:c r="E94" t="n">
        <x:f>E13-E40</x:f>
        <x:v>0</x:v>
      </x:c>
      <x:c r="F94" t="n">
        <x:f>F13-F40</x:f>
        <x:v>0</x:v>
      </x:c>
      <x:c r="G94" t="n">
        <x:f>G13-G40</x:f>
        <x:v>0</x:v>
      </x:c>
      <x:c r="H94" t="n">
        <x:f>H13-H40</x:f>
        <x:v>0</x:v>
      </x:c>
      <x:c r="I94" t="n">
        <x:f>I13-I40</x:f>
        <x:v>0</x:v>
      </x:c>
      <x:c r="J94" t="n">
        <x:f>J13-J40</x:f>
        <x:v>0</x:v>
      </x:c>
      <x:c r="K94" t="n">
        <x:f>K13-K40</x:f>
        <x:v>0</x:v>
      </x:c>
      <x:c r="L94" t="n">
        <x:f>L13-L40</x:f>
        <x:v>0</x:v>
      </x:c>
      <x:c r="M94" t="n">
        <x:f>M13-M40</x:f>
        <x:v>0</x:v>
      </x:c>
      <x:c r="N94" t="n">
        <x:f>N13-N40</x:f>
        <x:v>0</x:v>
      </x:c>
      <x:c r="O94" t="n">
        <x:f>O13-O40</x:f>
        <x:v>0</x:v>
      </x:c>
    </x:row>
    <x:row r="95" ht="18" customHeight="1">
      <x:c r="B95" t="str">
        <x:v>Outros Ativos Não Circulantes</x:v>
      </x:c>
      <x:c r="C95" t="n">
        <x:f>C14-C41</x:f>
        <x:v>0</x:v>
      </x:c>
      <x:c r="D95" t="n">
        <x:f>D14-D41</x:f>
        <x:v>0</x:v>
      </x:c>
      <x:c r="E95" t="n">
        <x:f>E14-E41</x:f>
        <x:v>0</x:v>
      </x:c>
      <x:c r="F95" t="n">
        <x:f>F14-F41</x:f>
        <x:v>0</x:v>
      </x:c>
      <x:c r="G95" t="n">
        <x:f>G14-G41</x:f>
        <x:v>0</x:v>
      </x:c>
      <x:c r="H95" t="n">
        <x:f>H14-H41</x:f>
        <x:v>0</x:v>
      </x:c>
      <x:c r="I95" t="n">
        <x:f>I14-I41</x:f>
        <x:v>0</x:v>
      </x:c>
      <x:c r="J95" t="n">
        <x:f>J14-J41</x:f>
        <x:v>0</x:v>
      </x:c>
      <x:c r="K95" t="n">
        <x:f>K14-K41</x:f>
        <x:v>0</x:v>
      </x:c>
      <x:c r="L95" t="n">
        <x:f>L14-L41</x:f>
        <x:v>0</x:v>
      </x:c>
      <x:c r="M95" t="n">
        <x:f>M14-M41</x:f>
        <x:v>0</x:v>
      </x:c>
      <x:c r="N95" t="n">
        <x:f>N14-N41</x:f>
        <x:v>0</x:v>
      </x:c>
      <x:c r="O95" t="n">
        <x:f>O14-O41</x:f>
        <x:v>0</x:v>
      </x:c>
    </x:row>
    <x:row r="96" ht="18" customHeight="1">
      <x:c r="B96" s="50" t="str">
        <x:v>Total Ativo Não Circulante</x:v>
      </x:c>
      <x:c r="C96" s="50" t="n">
        <x:f>C15-C42</x:f>
        <x:v>0</x:v>
      </x:c>
      <x:c r="D96" s="50" t="n">
        <x:f>D15-D42</x:f>
        <x:v>0</x:v>
      </x:c>
      <x:c r="E96" s="50" t="n">
        <x:f>E15-E42</x:f>
        <x:v>0</x:v>
      </x:c>
      <x:c r="F96" s="50" t="n">
        <x:f>F15-F42</x:f>
        <x:v>0</x:v>
      </x:c>
      <x:c r="G96" s="50" t="n">
        <x:f>G15-G42</x:f>
        <x:v>0</x:v>
      </x:c>
      <x:c r="H96" s="50" t="n">
        <x:f>H15-H42</x:f>
        <x:v>0</x:v>
      </x:c>
      <x:c r="I96" s="50" t="n">
        <x:f>I15-I42</x:f>
        <x:v>0</x:v>
      </x:c>
      <x:c r="J96" s="50" t="n">
        <x:f>J15-J42</x:f>
        <x:v>0</x:v>
      </x:c>
      <x:c r="K96" s="50" t="n">
        <x:f>K15-K42</x:f>
        <x:v>0</x:v>
      </x:c>
      <x:c r="L96" s="50" t="n">
        <x:f>L15-L42</x:f>
        <x:v>0</x:v>
      </x:c>
      <x:c r="M96" s="50" t="n">
        <x:f>M15-M42</x:f>
        <x:v>0</x:v>
      </x:c>
      <x:c r="N96" s="50" t="n">
        <x:f>N15-N42</x:f>
        <x:v>0</x:v>
      </x:c>
      <x:c r="O96" s="50" t="n">
        <x:f>O15-O42</x:f>
        <x:v>0</x:v>
      </x:c>
    </x:row>
    <x:row r="97" ht="18" customHeight="1">
      <x:c r="B97" s="54" t="str">
        <x:v>TOTAL ATIVO</x:v>
      </x:c>
      <x:c r="C97" s="54" t="n">
        <x:f>C16-C43</x:f>
        <x:v>0</x:v>
      </x:c>
      <x:c r="D97" s="54" t="n">
        <x:f>D16-D43</x:f>
        <x:v>0</x:v>
      </x:c>
      <x:c r="E97" s="54" t="n">
        <x:f>E16-E43</x:f>
        <x:v>0</x:v>
      </x:c>
      <x:c r="F97" s="54" t="n">
        <x:f>F16-F43</x:f>
        <x:v>0</x:v>
      </x:c>
      <x:c r="G97" s="54" t="n">
        <x:f>G16-G43</x:f>
        <x:v>0</x:v>
      </x:c>
      <x:c r="H97" s="54" t="n">
        <x:f>H16-H43</x:f>
        <x:v>0</x:v>
      </x:c>
      <x:c r="I97" s="54" t="n">
        <x:f>I16-I43</x:f>
        <x:v>0</x:v>
      </x:c>
      <x:c r="J97" s="54" t="n">
        <x:f>J16-J43</x:f>
        <x:v>0</x:v>
      </x:c>
      <x:c r="K97" s="54" t="n">
        <x:f>K16-K43</x:f>
        <x:v>0</x:v>
      </x:c>
      <x:c r="L97" s="54" t="n">
        <x:f>L16-L43</x:f>
        <x:v>0</x:v>
      </x:c>
      <x:c r="M97" s="54" t="n">
        <x:f>M16-M43</x:f>
        <x:v>0</x:v>
      </x:c>
      <x:c r="N97" s="54" t="n">
        <x:f>N16-N43</x:f>
        <x:v>0</x:v>
      </x:c>
      <x:c r="O97" s="54" t="n">
        <x:f>O16-O43</x:f>
        <x:v>0</x:v>
      </x:c>
    </x:row>
    <x:row r="98" ht="18" customHeight="1">
      <x:c r="B98" t="str">
        <x:v>Fornecedores</x:v>
      </x:c>
      <x:c r="C98" t="n">
        <x:f>C17-C44</x:f>
        <x:v>0</x:v>
      </x:c>
      <x:c r="D98" t="n">
        <x:f>D17-D44</x:f>
        <x:v>0</x:v>
      </x:c>
      <x:c r="E98" t="n">
        <x:f>E17-E44</x:f>
        <x:v>0</x:v>
      </x:c>
      <x:c r="F98" t="n">
        <x:f>F17-F44</x:f>
        <x:v>0</x:v>
      </x:c>
      <x:c r="G98" t="n">
        <x:f>G17-G44</x:f>
        <x:v>0</x:v>
      </x:c>
      <x:c r="H98" t="n">
        <x:f>H17-H44</x:f>
        <x:v>0</x:v>
      </x:c>
      <x:c r="I98" t="n">
        <x:f>I17-I44</x:f>
        <x:v>0</x:v>
      </x:c>
      <x:c r="J98" t="n">
        <x:f>J17-J44</x:f>
        <x:v>0</x:v>
      </x:c>
      <x:c r="K98" t="n">
        <x:f>K17-K44</x:f>
        <x:v>0</x:v>
      </x:c>
      <x:c r="L98" t="n">
        <x:f>L17-L44</x:f>
        <x:v>0</x:v>
      </x:c>
      <x:c r="M98" t="n">
        <x:f>M17-M44</x:f>
        <x:v>0</x:v>
      </x:c>
      <x:c r="N98" t="n">
        <x:f>N17-N44</x:f>
        <x:v>0</x:v>
      </x:c>
      <x:c r="O98" t="n">
        <x:f>O17-O44</x:f>
        <x:v>0</x:v>
      </x:c>
    </x:row>
    <x:row r="99" ht="18" customHeight="1">
      <x:c r="B99" t="str">
        <x:v>Empréstimos — Curto Prazo</x:v>
      </x:c>
      <x:c r="C99" t="n">
        <x:f>C18-C45</x:f>
        <x:v>0</x:v>
      </x:c>
      <x:c r="D99" t="n">
        <x:f>D18-D45</x:f>
        <x:v>0</x:v>
      </x:c>
      <x:c r="E99" t="n">
        <x:f>E18-E45</x:f>
        <x:v>0</x:v>
      </x:c>
      <x:c r="F99" t="n">
        <x:f>F18-F45</x:f>
        <x:v>0</x:v>
      </x:c>
      <x:c r="G99" t="n">
        <x:f>G18-G45</x:f>
        <x:v>0</x:v>
      </x:c>
      <x:c r="H99" t="n">
        <x:f>H18-H45</x:f>
        <x:v>0</x:v>
      </x:c>
      <x:c r="I99" t="n">
        <x:f>I18-I45</x:f>
        <x:v>0</x:v>
      </x:c>
      <x:c r="J99" t="n">
        <x:f>J18-J45</x:f>
        <x:v>0</x:v>
      </x:c>
      <x:c r="K99" t="n">
        <x:f>K18-K45</x:f>
        <x:v>0</x:v>
      </x:c>
      <x:c r="L99" t="n">
        <x:f>L18-L45</x:f>
        <x:v>0</x:v>
      </x:c>
      <x:c r="M99" t="n">
        <x:f>M18-M45</x:f>
        <x:v>0</x:v>
      </x:c>
      <x:c r="N99" t="n">
        <x:f>N18-N45</x:f>
        <x:v>0</x:v>
      </x:c>
      <x:c r="O99" t="n">
        <x:f>O18-O45</x:f>
        <x:v>0</x:v>
      </x:c>
    </x:row>
    <x:row r="100" ht="18" customHeight="1">
      <x:c r="B100" t="str">
        <x:v>Obrigações Trabalhistas</x:v>
      </x:c>
      <x:c r="C100" t="n">
        <x:f>C19-C46</x:f>
        <x:v>0</x:v>
      </x:c>
      <x:c r="D100" t="n">
        <x:f>D19-D46</x:f>
        <x:v>0</x:v>
      </x:c>
      <x:c r="E100" t="n">
        <x:f>E19-E46</x:f>
        <x:v>0</x:v>
      </x:c>
      <x:c r="F100" t="n">
        <x:f>F19-F46</x:f>
        <x:v>0</x:v>
      </x:c>
      <x:c r="G100" t="n">
        <x:f>G19-G46</x:f>
        <x:v>0</x:v>
      </x:c>
      <x:c r="H100" t="n">
        <x:f>H19-H46</x:f>
        <x:v>0</x:v>
      </x:c>
      <x:c r="I100" t="n">
        <x:f>I19-I46</x:f>
        <x:v>0</x:v>
      </x:c>
      <x:c r="J100" t="n">
        <x:f>J19-J46</x:f>
        <x:v>0</x:v>
      </x:c>
      <x:c r="K100" t="n">
        <x:f>K19-K46</x:f>
        <x:v>0</x:v>
      </x:c>
      <x:c r="L100" t="n">
        <x:f>L19-L46</x:f>
        <x:v>0</x:v>
      </x:c>
      <x:c r="M100" t="n">
        <x:f>M19-M46</x:f>
        <x:v>0</x:v>
      </x:c>
      <x:c r="N100" t="n">
        <x:f>N19-N46</x:f>
        <x:v>0</x:v>
      </x:c>
      <x:c r="O100" t="n">
        <x:f>O19-O46</x:f>
        <x:v>0</x:v>
      </x:c>
    </x:row>
    <x:row r="101" ht="18" customHeight="1">
      <x:c r="B101" t="str">
        <x:v>Obrigações Fiscais</x:v>
      </x:c>
      <x:c r="C101" t="n">
        <x:f>C20-C47</x:f>
        <x:v>0</x:v>
      </x:c>
      <x:c r="D101" t="n">
        <x:f>D20-D47</x:f>
        <x:v>0</x:v>
      </x:c>
      <x:c r="E101" t="n">
        <x:f>E20-E47</x:f>
        <x:v>0</x:v>
      </x:c>
      <x:c r="F101" t="n">
        <x:f>F20-F47</x:f>
        <x:v>0</x:v>
      </x:c>
      <x:c r="G101" t="n">
        <x:f>G20-G47</x:f>
        <x:v>0</x:v>
      </x:c>
      <x:c r="H101" t="n">
        <x:f>H20-H47</x:f>
        <x:v>0</x:v>
      </x:c>
      <x:c r="I101" t="n">
        <x:f>I20-I47</x:f>
        <x:v>0</x:v>
      </x:c>
      <x:c r="J101" t="n">
        <x:f>J20-J47</x:f>
        <x:v>0</x:v>
      </x:c>
      <x:c r="K101" t="n">
        <x:f>K20-K47</x:f>
        <x:v>0</x:v>
      </x:c>
      <x:c r="L101" t="n">
        <x:f>L20-L47</x:f>
        <x:v>0</x:v>
      </x:c>
      <x:c r="M101" t="n">
        <x:f>M20-M47</x:f>
        <x:v>0</x:v>
      </x:c>
      <x:c r="N101" t="n">
        <x:f>N20-N47</x:f>
        <x:v>0</x:v>
      </x:c>
      <x:c r="O101" t="n">
        <x:f>O20-O47</x:f>
        <x:v>0</x:v>
      </x:c>
    </x:row>
    <x:row r="102" ht="18" customHeight="1">
      <x:c r="B102" t="str">
        <x:v>Outros Passivos Circulantes</x:v>
      </x:c>
      <x:c r="C102" t="n">
        <x:f>C21-C48</x:f>
        <x:v>0</x:v>
      </x:c>
      <x:c r="D102" t="n">
        <x:f>D21-D48</x:f>
        <x:v>0</x:v>
      </x:c>
      <x:c r="E102" t="n">
        <x:f>E21-E48</x:f>
        <x:v>0</x:v>
      </x:c>
      <x:c r="F102" t="n">
        <x:f>F21-F48</x:f>
        <x:v>0</x:v>
      </x:c>
      <x:c r="G102" t="n">
        <x:f>G21-G48</x:f>
        <x:v>0</x:v>
      </x:c>
      <x:c r="H102" t="n">
        <x:f>H21-H48</x:f>
        <x:v>0</x:v>
      </x:c>
      <x:c r="I102" t="n">
        <x:f>I21-I48</x:f>
        <x:v>0</x:v>
      </x:c>
      <x:c r="J102" t="n">
        <x:f>J21-J48</x:f>
        <x:v>0</x:v>
      </x:c>
      <x:c r="K102" t="n">
        <x:f>K21-K48</x:f>
        <x:v>0</x:v>
      </x:c>
      <x:c r="L102" t="n">
        <x:f>L21-L48</x:f>
        <x:v>0</x:v>
      </x:c>
      <x:c r="M102" t="n">
        <x:f>M21-M48</x:f>
        <x:v>0</x:v>
      </x:c>
      <x:c r="N102" t="n">
        <x:f>N21-N48</x:f>
        <x:v>0</x:v>
      </x:c>
      <x:c r="O102" t="n">
        <x:f>O21-O48</x:f>
        <x:v>0</x:v>
      </x:c>
    </x:row>
    <x:row r="103" ht="18" customHeight="1">
      <x:c r="B103" s="50" t="str">
        <x:v>Total Passivo Circulante</x:v>
      </x:c>
      <x:c r="C103" s="50" t="n">
        <x:f>C22-C49</x:f>
        <x:v>0</x:v>
      </x:c>
      <x:c r="D103" s="50" t="n">
        <x:f>D22-D49</x:f>
        <x:v>0</x:v>
      </x:c>
      <x:c r="E103" s="50" t="n">
        <x:f>E22-E49</x:f>
        <x:v>0</x:v>
      </x:c>
      <x:c r="F103" s="50" t="n">
        <x:f>F22-F49</x:f>
        <x:v>0</x:v>
      </x:c>
      <x:c r="G103" s="50" t="n">
        <x:f>G22-G49</x:f>
        <x:v>0</x:v>
      </x:c>
      <x:c r="H103" s="50" t="n">
        <x:f>H22-H49</x:f>
        <x:v>0</x:v>
      </x:c>
      <x:c r="I103" s="50" t="n">
        <x:f>I22-I49</x:f>
        <x:v>0</x:v>
      </x:c>
      <x:c r="J103" s="50" t="n">
        <x:f>J22-J49</x:f>
        <x:v>0</x:v>
      </x:c>
      <x:c r="K103" s="50" t="n">
        <x:f>K22-K49</x:f>
        <x:v>0</x:v>
      </x:c>
      <x:c r="L103" s="50" t="n">
        <x:f>L22-L49</x:f>
        <x:v>0</x:v>
      </x:c>
      <x:c r="M103" s="50" t="n">
        <x:f>M22-M49</x:f>
        <x:v>0</x:v>
      </x:c>
      <x:c r="N103" s="50" t="n">
        <x:f>N22-N49</x:f>
        <x:v>0</x:v>
      </x:c>
      <x:c r="O103" s="50" t="n">
        <x:f>O22-O49</x:f>
        <x:v>0</x:v>
      </x:c>
    </x:row>
    <x:row r="104" ht="18" customHeight="1">
      <x:c r="B104" t="str">
        <x:v>Empréstimos — Longo Prazo</x:v>
      </x:c>
      <x:c r="C104" t="n">
        <x:f>C23-C50</x:f>
        <x:v>0</x:v>
      </x:c>
      <x:c r="D104" t="n">
        <x:f>D23-D50</x:f>
        <x:v>0</x:v>
      </x:c>
      <x:c r="E104" t="n">
        <x:f>E23-E50</x:f>
        <x:v>0</x:v>
      </x:c>
      <x:c r="F104" t="n">
        <x:f>F23-F50</x:f>
        <x:v>0</x:v>
      </x:c>
      <x:c r="G104" t="n">
        <x:f>G23-G50</x:f>
        <x:v>0</x:v>
      </x:c>
      <x:c r="H104" t="n">
        <x:f>H23-H50</x:f>
        <x:v>0</x:v>
      </x:c>
      <x:c r="I104" t="n">
        <x:f>I23-I50</x:f>
        <x:v>0</x:v>
      </x:c>
      <x:c r="J104" t="n">
        <x:f>J23-J50</x:f>
        <x:v>0</x:v>
      </x:c>
      <x:c r="K104" t="n">
        <x:f>K23-K50</x:f>
        <x:v>0</x:v>
      </x:c>
      <x:c r="L104" t="n">
        <x:f>L23-L50</x:f>
        <x:v>0</x:v>
      </x:c>
      <x:c r="M104" t="n">
        <x:f>M23-M50</x:f>
        <x:v>0</x:v>
      </x:c>
      <x:c r="N104" t="n">
        <x:f>N23-N50</x:f>
        <x:v>0</x:v>
      </x:c>
      <x:c r="O104" t="n">
        <x:f>O23-O50</x:f>
        <x:v>0</x:v>
      </x:c>
    </x:row>
    <x:row r="105" ht="18" customHeight="1">
      <x:c r="B105" t="str">
        <x:v>Outros Passivos Não Circulantes</x:v>
      </x:c>
      <x:c r="C105" t="n">
        <x:f>C24-C51</x:f>
        <x:v>0</x:v>
      </x:c>
      <x:c r="D105" t="n">
        <x:f>D24-D51</x:f>
        <x:v>0</x:v>
      </x:c>
      <x:c r="E105" t="n">
        <x:f>E24-E51</x:f>
        <x:v>0</x:v>
      </x:c>
      <x:c r="F105" t="n">
        <x:f>F24-F51</x:f>
        <x:v>0</x:v>
      </x:c>
      <x:c r="G105" t="n">
        <x:f>G24-G51</x:f>
        <x:v>0</x:v>
      </x:c>
      <x:c r="H105" t="n">
        <x:f>H24-H51</x:f>
        <x:v>0</x:v>
      </x:c>
      <x:c r="I105" t="n">
        <x:f>I24-I51</x:f>
        <x:v>0</x:v>
      </x:c>
      <x:c r="J105" t="n">
        <x:f>J24-J51</x:f>
        <x:v>0</x:v>
      </x:c>
      <x:c r="K105" t="n">
        <x:f>K24-K51</x:f>
        <x:v>0</x:v>
      </x:c>
      <x:c r="L105" t="n">
        <x:f>L24-L51</x:f>
        <x:v>0</x:v>
      </x:c>
      <x:c r="M105" t="n">
        <x:f>M24-M51</x:f>
        <x:v>0</x:v>
      </x:c>
      <x:c r="N105" t="n">
        <x:f>N24-N51</x:f>
        <x:v>0</x:v>
      </x:c>
      <x:c r="O105" t="n">
        <x:f>O24-O51</x:f>
        <x:v>0</x:v>
      </x:c>
    </x:row>
    <x:row r="106" ht="18" customHeight="1">
      <x:c r="B106" s="50" t="str">
        <x:v>Total Passivo Não Circulante</x:v>
      </x:c>
      <x:c r="C106" s="50" t="n">
        <x:f>C25-C52</x:f>
        <x:v>0</x:v>
      </x:c>
      <x:c r="D106" s="50" t="n">
        <x:f>D25-D52</x:f>
        <x:v>0</x:v>
      </x:c>
      <x:c r="E106" s="50" t="n">
        <x:f>E25-E52</x:f>
        <x:v>0</x:v>
      </x:c>
      <x:c r="F106" s="50" t="n">
        <x:f>F25-F52</x:f>
        <x:v>0</x:v>
      </x:c>
      <x:c r="G106" s="50" t="n">
        <x:f>G25-G52</x:f>
        <x:v>0</x:v>
      </x:c>
      <x:c r="H106" s="50" t="n">
        <x:f>H25-H52</x:f>
        <x:v>0</x:v>
      </x:c>
      <x:c r="I106" s="50" t="n">
        <x:f>I25-I52</x:f>
        <x:v>0</x:v>
      </x:c>
      <x:c r="J106" s="50" t="n">
        <x:f>J25-J52</x:f>
        <x:v>0</x:v>
      </x:c>
      <x:c r="K106" s="50" t="n">
        <x:f>K25-K52</x:f>
        <x:v>0</x:v>
      </x:c>
      <x:c r="L106" s="50" t="n">
        <x:f>L25-L52</x:f>
        <x:v>0</x:v>
      </x:c>
      <x:c r="M106" s="50" t="n">
        <x:f>M25-M52</x:f>
        <x:v>0</x:v>
      </x:c>
      <x:c r="N106" s="50" t="n">
        <x:f>N25-N52</x:f>
        <x:v>0</x:v>
      </x:c>
      <x:c r="O106" s="50" t="n">
        <x:f>O25-O52</x:f>
        <x:v>0</x:v>
      </x:c>
    </x:row>
    <x:row r="107" ht="18" customHeight="1">
      <x:c r="B107" t="str">
        <x:v>Patrimônio Líquido</x:v>
      </x:c>
      <x:c r="C107" t="n">
        <x:f>C26-C53</x:f>
        <x:v>0</x:v>
      </x:c>
      <x:c r="D107" t="n">
        <x:f>D26-D53</x:f>
        <x:v>0</x:v>
      </x:c>
      <x:c r="E107" t="n">
        <x:f>E26-E53</x:f>
        <x:v>0</x:v>
      </x:c>
      <x:c r="F107" t="n">
        <x:f>F26-F53</x:f>
        <x:v>0</x:v>
      </x:c>
      <x:c r="G107" t="n">
        <x:f>G26-G53</x:f>
        <x:v>0</x:v>
      </x:c>
      <x:c r="H107" t="n">
        <x:f>H26-H53</x:f>
        <x:v>0</x:v>
      </x:c>
      <x:c r="I107" t="n">
        <x:f>I26-I53</x:f>
        <x:v>0</x:v>
      </x:c>
      <x:c r="J107" t="n">
        <x:f>J26-J53</x:f>
        <x:v>0</x:v>
      </x:c>
      <x:c r="K107" t="n">
        <x:f>K26-K53</x:f>
        <x:v>0</x:v>
      </x:c>
      <x:c r="L107" t="n">
        <x:f>L26-L53</x:f>
        <x:v>0</x:v>
      </x:c>
      <x:c r="M107" t="n">
        <x:f>M26-M53</x:f>
        <x:v>0</x:v>
      </x:c>
      <x:c r="N107" t="n">
        <x:f>N26-N53</x:f>
        <x:v>0</x:v>
      </x:c>
      <x:c r="O107" t="n">
        <x:f>O26-O53</x:f>
        <x:v>0</x:v>
      </x:c>
    </x:row>
    <x:row r="108" ht="18" customHeight="1">
      <x:c r="B108" s="54" t="str">
        <x:v>TOTAL PASSIVO + PL</x:v>
      </x:c>
      <x:c r="C108" s="54" t="n">
        <x:f>C27-C54</x:f>
        <x:v>0</x:v>
      </x:c>
      <x:c r="D108" s="54" t="n">
        <x:f>D27-D54</x:f>
        <x:v>0</x:v>
      </x:c>
      <x:c r="E108" s="54" t="n">
        <x:f>E27-E54</x:f>
        <x:v>0</x:v>
      </x:c>
      <x:c r="F108" s="54" t="n">
        <x:f>F27-F54</x:f>
        <x:v>0</x:v>
      </x:c>
      <x:c r="G108" s="54" t="n">
        <x:f>G27-G54</x:f>
        <x:v>0</x:v>
      </x:c>
      <x:c r="H108" s="54" t="n">
        <x:f>H27-H54</x:f>
        <x:v>0</x:v>
      </x:c>
      <x:c r="I108" s="54" t="n">
        <x:f>I27-I54</x:f>
        <x:v>0</x:v>
      </x:c>
      <x:c r="J108" s="54" t="n">
        <x:f>J27-J54</x:f>
        <x:v>0</x:v>
      </x:c>
      <x:c r="K108" s="54" t="n">
        <x:f>K27-K54</x:f>
        <x:v>0</x:v>
      </x:c>
      <x:c r="L108" s="54" t="n">
        <x:f>L27-L54</x:f>
        <x:v>0</x:v>
      </x:c>
      <x:c r="M108" s="54" t="n">
        <x:f>M27-M54</x:f>
        <x:v>0</x:v>
      </x:c>
      <x:c r="N108" s="54" t="n">
        <x:f>N27-N54</x:f>
        <x:v>0</x:v>
      </x:c>
      <x:c r="O108" s="54" t="n">
        <x:f>O27-O54</x:f>
        <x:v>0</x:v>
      </x:c>
    </x:row>
    <x:row r="109" ht="18" customHeight="1">
      <x:c r="B109" s="64" t="str">
        <x:v>Check do Balanço</x:v>
      </x:c>
      <x:c r="C109" s="64" t="n">
        <x:f>C28-C55</x:f>
        <x:v>0</x:v>
      </x:c>
      <x:c r="D109" s="64" t="n">
        <x:f>D28-D55</x:f>
        <x:v>0</x:v>
      </x:c>
      <x:c r="E109" s="64" t="n">
        <x:f>E28-E55</x:f>
        <x:v>0</x:v>
      </x:c>
      <x:c r="F109" s="64" t="n">
        <x:f>F28-F55</x:f>
        <x:v>0</x:v>
      </x:c>
      <x:c r="G109" s="64" t="n">
        <x:f>G28-G55</x:f>
        <x:v>0</x:v>
      </x:c>
      <x:c r="H109" s="64" t="n">
        <x:f>H28-H55</x:f>
        <x:v>0</x:v>
      </x:c>
      <x:c r="I109" s="64" t="n">
        <x:f>I28-I55</x:f>
        <x:v>0</x:v>
      </x:c>
      <x:c r="J109" s="64" t="n">
        <x:f>J28-J55</x:f>
        <x:v>0</x:v>
      </x:c>
      <x:c r="K109" s="64" t="n">
        <x:f>K28-K55</x:f>
        <x:v>0</x:v>
      </x:c>
      <x:c r="L109" s="64" t="n">
        <x:f>L28-L55</x:f>
        <x:v>0</x:v>
      </x:c>
      <x:c r="M109" s="64" t="n">
        <x:f>M28-M55</x:f>
        <x:v>0</x:v>
      </x:c>
      <x:c r="N109" s="64" t="n">
        <x:f>N28-N55</x:f>
        <x:v>0</x:v>
      </x:c>
      <x:c r="O109" s="64" t="n">
        <x:f>O28-O55</x:f>
        <x:v>0</x:v>
      </x:c>
    </x:row>
    <x:row r="112">
      <x:c r="B112" s="46" t="str">
        <x:v>Variação Forecast − Orçado</x:v>
      </x:c>
      <x:c r="C112" s="46" t="str">
        <x:v>Jan</x:v>
      </x:c>
      <x:c r="D112" s="46" t="str">
        <x:v>Fev</x:v>
      </x:c>
      <x:c r="E112" s="46" t="str">
        <x:v>Mar</x:v>
      </x:c>
      <x:c r="F112" s="46" t="str">
        <x:v>Abr</x:v>
      </x:c>
      <x:c r="G112" s="46" t="str">
        <x:v>Mai</x:v>
      </x:c>
      <x:c r="H112" s="46" t="str">
        <x:v>Jun</x:v>
      </x:c>
      <x:c r="I112" s="46" t="str">
        <x:v>Jul</x:v>
      </x:c>
      <x:c r="J112" s="46" t="str">
        <x:v>Ago</x:v>
      </x:c>
      <x:c r="K112" s="46" t="str">
        <x:v>Set</x:v>
      </x:c>
      <x:c r="L112" s="46" t="str">
        <x:v>Out</x:v>
      </x:c>
      <x:c r="M112" s="46" t="str">
        <x:v>Nov</x:v>
      </x:c>
      <x:c r="N112" s="46" t="str">
        <x:v>Dez</x:v>
      </x:c>
      <x:c r="O112" s="46" t="str">
        <x:v>Ano / Dez</x:v>
      </x:c>
    </x:row>
    <x:row r="113" ht="18" customHeight="1">
      <x:c r="B113" t="str">
        <x:v>Caixa e Equivalentes</x:v>
      </x:c>
      <x:c r="C113" t="n">
        <x:f>C59-C32</x:f>
        <x:v>0</x:v>
      </x:c>
      <x:c r="D113" t="n">
        <x:f>D59-D32</x:f>
        <x:v>0</x:v>
      </x:c>
      <x:c r="E113" t="n">
        <x:f>E59-E32</x:f>
        <x:v>0</x:v>
      </x:c>
      <x:c r="F113" t="n">
        <x:f>F59-F32</x:f>
        <x:v>0</x:v>
      </x:c>
      <x:c r="G113" t="n">
        <x:f>G59-G32</x:f>
        <x:v>0</x:v>
      </x:c>
      <x:c r="H113" t="n">
        <x:f>H59-H32</x:f>
        <x:v>0</x:v>
      </x:c>
      <x:c r="I113" t="n">
        <x:f>I59-I32</x:f>
        <x:v>0</x:v>
      </x:c>
      <x:c r="J113" t="n">
        <x:f>J59-J32</x:f>
        <x:v>0</x:v>
      </x:c>
      <x:c r="K113" t="n">
        <x:f>K59-K32</x:f>
        <x:v>0</x:v>
      </x:c>
      <x:c r="L113" t="n">
        <x:f>L59-L32</x:f>
        <x:v>0</x:v>
      </x:c>
      <x:c r="M113" t="n">
        <x:f>M59-M32</x:f>
        <x:v>0</x:v>
      </x:c>
      <x:c r="N113" t="n">
        <x:f>N59-N32</x:f>
        <x:v>0</x:v>
      </x:c>
      <x:c r="O113" t="n">
        <x:f>O59-O32</x:f>
        <x:v>0</x:v>
      </x:c>
    </x:row>
    <x:row r="114" ht="18" customHeight="1">
      <x:c r="B114" t="str">
        <x:v>Contas a Receber</x:v>
      </x:c>
      <x:c r="C114" t="n">
        <x:f>C60-C33</x:f>
        <x:v>0</x:v>
      </x:c>
      <x:c r="D114" t="n">
        <x:f>D60-D33</x:f>
        <x:v>0</x:v>
      </x:c>
      <x:c r="E114" t="n">
        <x:f>E60-E33</x:f>
        <x:v>0</x:v>
      </x:c>
      <x:c r="F114" t="n">
        <x:f>F60-F33</x:f>
        <x:v>0</x:v>
      </x:c>
      <x:c r="G114" t="n">
        <x:f>G60-G33</x:f>
        <x:v>0</x:v>
      </x:c>
      <x:c r="H114" t="n">
        <x:f>H60-H33</x:f>
        <x:v>0</x:v>
      </x:c>
      <x:c r="I114" t="n">
        <x:f>I60-I33</x:f>
        <x:v>0</x:v>
      </x:c>
      <x:c r="J114" t="n">
        <x:f>J60-J33</x:f>
        <x:v>0</x:v>
      </x:c>
      <x:c r="K114" t="n">
        <x:f>K60-K33</x:f>
        <x:v>0</x:v>
      </x:c>
      <x:c r="L114" t="n">
        <x:f>L60-L33</x:f>
        <x:v>0</x:v>
      </x:c>
      <x:c r="M114" t="n">
        <x:f>M60-M33</x:f>
        <x:v>0</x:v>
      </x:c>
      <x:c r="N114" t="n">
        <x:f>N60-N33</x:f>
        <x:v>0</x:v>
      </x:c>
      <x:c r="O114" t="n">
        <x:f>O60-O33</x:f>
        <x:v>0</x:v>
      </x:c>
    </x:row>
    <x:row r="115" ht="18" customHeight="1">
      <x:c r="B115" t="str">
        <x:v>Estoques</x:v>
      </x:c>
      <x:c r="C115" t="n">
        <x:f>C61-C34</x:f>
        <x:v>0</x:v>
      </x:c>
      <x:c r="D115" t="n">
        <x:f>D61-D34</x:f>
        <x:v>0</x:v>
      </x:c>
      <x:c r="E115" t="n">
        <x:f>E61-E34</x:f>
        <x:v>0</x:v>
      </x:c>
      <x:c r="F115" t="n">
        <x:f>F61-F34</x:f>
        <x:v>0</x:v>
      </x:c>
      <x:c r="G115" t="n">
        <x:f>G61-G34</x:f>
        <x:v>0</x:v>
      </x:c>
      <x:c r="H115" t="n">
        <x:f>H61-H34</x:f>
        <x:v>0</x:v>
      </x:c>
      <x:c r="I115" t="n">
        <x:f>I61-I34</x:f>
        <x:v>0</x:v>
      </x:c>
      <x:c r="J115" t="n">
        <x:f>J61-J34</x:f>
        <x:v>0</x:v>
      </x:c>
      <x:c r="K115" t="n">
        <x:f>K61-K34</x:f>
        <x:v>0</x:v>
      </x:c>
      <x:c r="L115" t="n">
        <x:f>L61-L34</x:f>
        <x:v>0</x:v>
      </x:c>
      <x:c r="M115" t="n">
        <x:f>M61-M34</x:f>
        <x:v>0</x:v>
      </x:c>
      <x:c r="N115" t="n">
        <x:f>N61-N34</x:f>
        <x:v>0</x:v>
      </x:c>
      <x:c r="O115" t="n">
        <x:f>O61-O34</x:f>
        <x:v>0</x:v>
      </x:c>
    </x:row>
    <x:row r="116" ht="18" customHeight="1">
      <x:c r="B116" t="str">
        <x:v>Impostos a Recuperar</x:v>
      </x:c>
      <x:c r="C116" t="n">
        <x:f>C62-C35</x:f>
        <x:v>0</x:v>
      </x:c>
      <x:c r="D116" t="n">
        <x:f>D62-D35</x:f>
        <x:v>0</x:v>
      </x:c>
      <x:c r="E116" t="n">
        <x:f>E62-E35</x:f>
        <x:v>0</x:v>
      </x:c>
      <x:c r="F116" t="n">
        <x:f>F62-F35</x:f>
        <x:v>0</x:v>
      </x:c>
      <x:c r="G116" t="n">
        <x:f>G62-G35</x:f>
        <x:v>0</x:v>
      </x:c>
      <x:c r="H116" t="n">
        <x:f>H62-H35</x:f>
        <x:v>0</x:v>
      </x:c>
      <x:c r="I116" t="n">
        <x:f>I62-I35</x:f>
        <x:v>0</x:v>
      </x:c>
      <x:c r="J116" t="n">
        <x:f>J62-J35</x:f>
        <x:v>0</x:v>
      </x:c>
      <x:c r="K116" t="n">
        <x:f>K62-K35</x:f>
        <x:v>0</x:v>
      </x:c>
      <x:c r="L116" t="n">
        <x:f>L62-L35</x:f>
        <x:v>0</x:v>
      </x:c>
      <x:c r="M116" t="n">
        <x:f>M62-M35</x:f>
        <x:v>0</x:v>
      </x:c>
      <x:c r="N116" t="n">
        <x:f>N62-N35</x:f>
        <x:v>0</x:v>
      </x:c>
      <x:c r="O116" t="n">
        <x:f>O62-O35</x:f>
        <x:v>0</x:v>
      </x:c>
    </x:row>
    <x:row r="117" ht="18" customHeight="1">
      <x:c r="B117" t="str">
        <x:v>Outros Ativos Circulantes</x:v>
      </x:c>
      <x:c r="C117" t="n">
        <x:f>C63-C36</x:f>
        <x:v>0</x:v>
      </x:c>
      <x:c r="D117" t="n">
        <x:f>D63-D36</x:f>
        <x:v>0</x:v>
      </x:c>
      <x:c r="E117" t="n">
        <x:f>E63-E36</x:f>
        <x:v>0</x:v>
      </x:c>
      <x:c r="F117" t="n">
        <x:f>F63-F36</x:f>
        <x:v>0</x:v>
      </x:c>
      <x:c r="G117" t="n">
        <x:f>G63-G36</x:f>
        <x:v>0</x:v>
      </x:c>
      <x:c r="H117" t="n">
        <x:f>H63-H36</x:f>
        <x:v>0</x:v>
      </x:c>
      <x:c r="I117" t="n">
        <x:f>I63-I36</x:f>
        <x:v>0</x:v>
      </x:c>
      <x:c r="J117" t="n">
        <x:f>J63-J36</x:f>
        <x:v>0</x:v>
      </x:c>
      <x:c r="K117" t="n">
        <x:f>K63-K36</x:f>
        <x:v>0</x:v>
      </x:c>
      <x:c r="L117" t="n">
        <x:f>L63-L36</x:f>
        <x:v>0</x:v>
      </x:c>
      <x:c r="M117" t="n">
        <x:f>M63-M36</x:f>
        <x:v>0</x:v>
      </x:c>
      <x:c r="N117" t="n">
        <x:f>N63-N36</x:f>
        <x:v>0</x:v>
      </x:c>
      <x:c r="O117" t="n">
        <x:f>O63-O36</x:f>
        <x:v>0</x:v>
      </x:c>
    </x:row>
    <x:row r="118" ht="18" customHeight="1">
      <x:c r="B118" s="50" t="str">
        <x:v>Total Ativo Circulante</x:v>
      </x:c>
      <x:c r="C118" s="50" t="n">
        <x:f>C64-C37</x:f>
        <x:v>0</x:v>
      </x:c>
      <x:c r="D118" s="50" t="n">
        <x:f>D64-D37</x:f>
        <x:v>0</x:v>
      </x:c>
      <x:c r="E118" s="50" t="n">
        <x:f>E64-E37</x:f>
        <x:v>0</x:v>
      </x:c>
      <x:c r="F118" s="50" t="n">
        <x:f>F64-F37</x:f>
        <x:v>0</x:v>
      </x:c>
      <x:c r="G118" s="50" t="n">
        <x:f>G64-G37</x:f>
        <x:v>0</x:v>
      </x:c>
      <x:c r="H118" s="50" t="n">
        <x:f>H64-H37</x:f>
        <x:v>0</x:v>
      </x:c>
      <x:c r="I118" s="50" t="n">
        <x:f>I64-I37</x:f>
        <x:v>0</x:v>
      </x:c>
      <x:c r="J118" s="50" t="n">
        <x:f>J64-J37</x:f>
        <x:v>0</x:v>
      </x:c>
      <x:c r="K118" s="50" t="n">
        <x:f>K64-K37</x:f>
        <x:v>0</x:v>
      </x:c>
      <x:c r="L118" s="50" t="n">
        <x:f>L64-L37</x:f>
        <x:v>0</x:v>
      </x:c>
      <x:c r="M118" s="50" t="n">
        <x:f>M64-M37</x:f>
        <x:v>0</x:v>
      </x:c>
      <x:c r="N118" s="50" t="n">
        <x:f>N64-N37</x:f>
        <x:v>0</x:v>
      </x:c>
      <x:c r="O118" s="50" t="n">
        <x:f>O64-O37</x:f>
        <x:v>0</x:v>
      </x:c>
    </x:row>
    <x:row r="119" ht="18" customHeight="1">
      <x:c r="B119" t="str">
        <x:v>Imobilizado Bruto</x:v>
      </x:c>
      <x:c r="C119" t="n">
        <x:f>C65-C38</x:f>
        <x:v>0</x:v>
      </x:c>
      <x:c r="D119" t="n">
        <x:f>D65-D38</x:f>
        <x:v>0</x:v>
      </x:c>
      <x:c r="E119" t="n">
        <x:f>E65-E38</x:f>
        <x:v>0</x:v>
      </x:c>
      <x:c r="F119" t="n">
        <x:f>F65-F38</x:f>
        <x:v>0</x:v>
      </x:c>
      <x:c r="G119" t="n">
        <x:f>G65-G38</x:f>
        <x:v>0</x:v>
      </x:c>
      <x:c r="H119" t="n">
        <x:f>H65-H38</x:f>
        <x:v>0</x:v>
      </x:c>
      <x:c r="I119" t="n">
        <x:f>I65-I38</x:f>
        <x:v>0</x:v>
      </x:c>
      <x:c r="J119" t="n">
        <x:f>J65-J38</x:f>
        <x:v>0</x:v>
      </x:c>
      <x:c r="K119" t="n">
        <x:f>K65-K38</x:f>
        <x:v>0</x:v>
      </x:c>
      <x:c r="L119" t="n">
        <x:f>L65-L38</x:f>
        <x:v>0</x:v>
      </x:c>
      <x:c r="M119" t="n">
        <x:f>M65-M38</x:f>
        <x:v>0</x:v>
      </x:c>
      <x:c r="N119" t="n">
        <x:f>N65-N38</x:f>
        <x:v>0</x:v>
      </x:c>
      <x:c r="O119" t="n">
        <x:f>O65-O38</x:f>
        <x:v>0</x:v>
      </x:c>
    </x:row>
    <x:row r="120" ht="18" customHeight="1">
      <x:c r="B120" t="str">
        <x:v>(-) Depreciação Acumulada</x:v>
      </x:c>
      <x:c r="C120" t="n">
        <x:f>C66-C39</x:f>
        <x:v>0</x:v>
      </x:c>
      <x:c r="D120" t="n">
        <x:f>D66-D39</x:f>
        <x:v>0</x:v>
      </x:c>
      <x:c r="E120" t="n">
        <x:f>E66-E39</x:f>
        <x:v>0</x:v>
      </x:c>
      <x:c r="F120" t="n">
        <x:f>F66-F39</x:f>
        <x:v>0</x:v>
      </x:c>
      <x:c r="G120" t="n">
        <x:f>G66-G39</x:f>
        <x:v>0</x:v>
      </x:c>
      <x:c r="H120" t="n">
        <x:f>H66-H39</x:f>
        <x:v>0</x:v>
      </x:c>
      <x:c r="I120" t="n">
        <x:f>I66-I39</x:f>
        <x:v>0</x:v>
      </x:c>
      <x:c r="J120" t="n">
        <x:f>J66-J39</x:f>
        <x:v>0</x:v>
      </x:c>
      <x:c r="K120" t="n">
        <x:f>K66-K39</x:f>
        <x:v>0</x:v>
      </x:c>
      <x:c r="L120" t="n">
        <x:f>L66-L39</x:f>
        <x:v>0</x:v>
      </x:c>
      <x:c r="M120" t="n">
        <x:f>M66-M39</x:f>
        <x:v>0</x:v>
      </x:c>
      <x:c r="N120" t="n">
        <x:f>N66-N39</x:f>
        <x:v>0</x:v>
      </x:c>
      <x:c r="O120" t="n">
        <x:f>O66-O39</x:f>
        <x:v>0</x:v>
      </x:c>
    </x:row>
    <x:row r="121" ht="18" customHeight="1">
      <x:c r="B121" t="str">
        <x:v>Intangível</x:v>
      </x:c>
      <x:c r="C121" t="n">
        <x:f>C67-C40</x:f>
        <x:v>0</x:v>
      </x:c>
      <x:c r="D121" t="n">
        <x:f>D67-D40</x:f>
        <x:v>0</x:v>
      </x:c>
      <x:c r="E121" t="n">
        <x:f>E67-E40</x:f>
        <x:v>0</x:v>
      </x:c>
      <x:c r="F121" t="n">
        <x:f>F67-F40</x:f>
        <x:v>0</x:v>
      </x:c>
      <x:c r="G121" t="n">
        <x:f>G67-G40</x:f>
        <x:v>0</x:v>
      </x:c>
      <x:c r="H121" t="n">
        <x:f>H67-H40</x:f>
        <x:v>0</x:v>
      </x:c>
      <x:c r="I121" t="n">
        <x:f>I67-I40</x:f>
        <x:v>0</x:v>
      </x:c>
      <x:c r="J121" t="n">
        <x:f>J67-J40</x:f>
        <x:v>0</x:v>
      </x:c>
      <x:c r="K121" t="n">
        <x:f>K67-K40</x:f>
        <x:v>0</x:v>
      </x:c>
      <x:c r="L121" t="n">
        <x:f>L67-L40</x:f>
        <x:v>0</x:v>
      </x:c>
      <x:c r="M121" t="n">
        <x:f>M67-M40</x:f>
        <x:v>0</x:v>
      </x:c>
      <x:c r="N121" t="n">
        <x:f>N67-N40</x:f>
        <x:v>0</x:v>
      </x:c>
      <x:c r="O121" t="n">
        <x:f>O67-O40</x:f>
        <x:v>0</x:v>
      </x:c>
    </x:row>
    <x:row r="122" ht="18" customHeight="1">
      <x:c r="B122" t="str">
        <x:v>Outros Ativos Não Circulantes</x:v>
      </x:c>
      <x:c r="C122" t="n">
        <x:f>C68-C41</x:f>
        <x:v>0</x:v>
      </x:c>
      <x:c r="D122" t="n">
        <x:f>D68-D41</x:f>
        <x:v>0</x:v>
      </x:c>
      <x:c r="E122" t="n">
        <x:f>E68-E41</x:f>
        <x:v>0</x:v>
      </x:c>
      <x:c r="F122" t="n">
        <x:f>F68-F41</x:f>
        <x:v>0</x:v>
      </x:c>
      <x:c r="G122" t="n">
        <x:f>G68-G41</x:f>
        <x:v>0</x:v>
      </x:c>
      <x:c r="H122" t="n">
        <x:f>H68-H41</x:f>
        <x:v>0</x:v>
      </x:c>
      <x:c r="I122" t="n">
        <x:f>I68-I41</x:f>
        <x:v>0</x:v>
      </x:c>
      <x:c r="J122" t="n">
        <x:f>J68-J41</x:f>
        <x:v>0</x:v>
      </x:c>
      <x:c r="K122" t="n">
        <x:f>K68-K41</x:f>
        <x:v>0</x:v>
      </x:c>
      <x:c r="L122" t="n">
        <x:f>L68-L41</x:f>
        <x:v>0</x:v>
      </x:c>
      <x:c r="M122" t="n">
        <x:f>M68-M41</x:f>
        <x:v>0</x:v>
      </x:c>
      <x:c r="N122" t="n">
        <x:f>N68-N41</x:f>
        <x:v>0</x:v>
      </x:c>
      <x:c r="O122" t="n">
        <x:f>O68-O41</x:f>
        <x:v>0</x:v>
      </x:c>
    </x:row>
    <x:row r="123" ht="18" customHeight="1">
      <x:c r="B123" s="50" t="str">
        <x:v>Total Ativo Não Circulante</x:v>
      </x:c>
      <x:c r="C123" s="50" t="n">
        <x:f>C69-C42</x:f>
        <x:v>0</x:v>
      </x:c>
      <x:c r="D123" s="50" t="n">
        <x:f>D69-D42</x:f>
        <x:v>0</x:v>
      </x:c>
      <x:c r="E123" s="50" t="n">
        <x:f>E69-E42</x:f>
        <x:v>0</x:v>
      </x:c>
      <x:c r="F123" s="50" t="n">
        <x:f>F69-F42</x:f>
        <x:v>0</x:v>
      </x:c>
      <x:c r="G123" s="50" t="n">
        <x:f>G69-G42</x:f>
        <x:v>0</x:v>
      </x:c>
      <x:c r="H123" s="50" t="n">
        <x:f>H69-H42</x:f>
        <x:v>0</x:v>
      </x:c>
      <x:c r="I123" s="50" t="n">
        <x:f>I69-I42</x:f>
        <x:v>0</x:v>
      </x:c>
      <x:c r="J123" s="50" t="n">
        <x:f>J69-J42</x:f>
        <x:v>0</x:v>
      </x:c>
      <x:c r="K123" s="50" t="n">
        <x:f>K69-K42</x:f>
        <x:v>0</x:v>
      </x:c>
      <x:c r="L123" s="50" t="n">
        <x:f>L69-L42</x:f>
        <x:v>0</x:v>
      </x:c>
      <x:c r="M123" s="50" t="n">
        <x:f>M69-M42</x:f>
        <x:v>0</x:v>
      </x:c>
      <x:c r="N123" s="50" t="n">
        <x:f>N69-N42</x:f>
        <x:v>0</x:v>
      </x:c>
      <x:c r="O123" s="50" t="n">
        <x:f>O69-O42</x:f>
        <x:v>0</x:v>
      </x:c>
    </x:row>
    <x:row r="124" ht="18" customHeight="1">
      <x:c r="B124" s="54" t="str">
        <x:v>TOTAL ATIVO</x:v>
      </x:c>
      <x:c r="C124" s="54" t="n">
        <x:f>C70-C43</x:f>
        <x:v>0</x:v>
      </x:c>
      <x:c r="D124" s="54" t="n">
        <x:f>D70-D43</x:f>
        <x:v>0</x:v>
      </x:c>
      <x:c r="E124" s="54" t="n">
        <x:f>E70-E43</x:f>
        <x:v>0</x:v>
      </x:c>
      <x:c r="F124" s="54" t="n">
        <x:f>F70-F43</x:f>
        <x:v>0</x:v>
      </x:c>
      <x:c r="G124" s="54" t="n">
        <x:f>G70-G43</x:f>
        <x:v>0</x:v>
      </x:c>
      <x:c r="H124" s="54" t="n">
        <x:f>H70-H43</x:f>
        <x:v>0</x:v>
      </x:c>
      <x:c r="I124" s="54" t="n">
        <x:f>I70-I43</x:f>
        <x:v>0</x:v>
      </x:c>
      <x:c r="J124" s="54" t="n">
        <x:f>J70-J43</x:f>
        <x:v>0</x:v>
      </x:c>
      <x:c r="K124" s="54" t="n">
        <x:f>K70-K43</x:f>
        <x:v>0</x:v>
      </x:c>
      <x:c r="L124" s="54" t="n">
        <x:f>L70-L43</x:f>
        <x:v>0</x:v>
      </x:c>
      <x:c r="M124" s="54" t="n">
        <x:f>M70-M43</x:f>
        <x:v>0</x:v>
      </x:c>
      <x:c r="N124" s="54" t="n">
        <x:f>N70-N43</x:f>
        <x:v>0</x:v>
      </x:c>
      <x:c r="O124" s="54" t="n">
        <x:f>O70-O43</x:f>
        <x:v>0</x:v>
      </x:c>
    </x:row>
    <x:row r="125" ht="18" customHeight="1">
      <x:c r="B125" t="str">
        <x:v>Fornecedores</x:v>
      </x:c>
      <x:c r="C125" t="n">
        <x:f>C71-C44</x:f>
        <x:v>0</x:v>
      </x:c>
      <x:c r="D125" t="n">
        <x:f>D71-D44</x:f>
        <x:v>0</x:v>
      </x:c>
      <x:c r="E125" t="n">
        <x:f>E71-E44</x:f>
        <x:v>0</x:v>
      </x:c>
      <x:c r="F125" t="n">
        <x:f>F71-F44</x:f>
        <x:v>0</x:v>
      </x:c>
      <x:c r="G125" t="n">
        <x:f>G71-G44</x:f>
        <x:v>0</x:v>
      </x:c>
      <x:c r="H125" t="n">
        <x:f>H71-H44</x:f>
        <x:v>0</x:v>
      </x:c>
      <x:c r="I125" t="n">
        <x:f>I71-I44</x:f>
        <x:v>0</x:v>
      </x:c>
      <x:c r="J125" t="n">
        <x:f>J71-J44</x:f>
        <x:v>0</x:v>
      </x:c>
      <x:c r="K125" t="n">
        <x:f>K71-K44</x:f>
        <x:v>0</x:v>
      </x:c>
      <x:c r="L125" t="n">
        <x:f>L71-L44</x:f>
        <x:v>0</x:v>
      </x:c>
      <x:c r="M125" t="n">
        <x:f>M71-M44</x:f>
        <x:v>0</x:v>
      </x:c>
      <x:c r="N125" t="n">
        <x:f>N71-N44</x:f>
        <x:v>0</x:v>
      </x:c>
      <x:c r="O125" t="n">
        <x:f>O71-O44</x:f>
        <x:v>0</x:v>
      </x:c>
    </x:row>
    <x:row r="126" ht="18" customHeight="1">
      <x:c r="B126" t="str">
        <x:v>Empréstimos — Curto Prazo</x:v>
      </x:c>
      <x:c r="C126" t="n">
        <x:f>C72-C45</x:f>
        <x:v>0</x:v>
      </x:c>
      <x:c r="D126" t="n">
        <x:f>D72-D45</x:f>
        <x:v>0</x:v>
      </x:c>
      <x:c r="E126" t="n">
        <x:f>E72-E45</x:f>
        <x:v>0</x:v>
      </x:c>
      <x:c r="F126" t="n">
        <x:f>F72-F45</x:f>
        <x:v>0</x:v>
      </x:c>
      <x:c r="G126" t="n">
        <x:f>G72-G45</x:f>
        <x:v>0</x:v>
      </x:c>
      <x:c r="H126" t="n">
        <x:f>H72-H45</x:f>
        <x:v>0</x:v>
      </x:c>
      <x:c r="I126" t="n">
        <x:f>I72-I45</x:f>
        <x:v>0</x:v>
      </x:c>
      <x:c r="J126" t="n">
        <x:f>J72-J45</x:f>
        <x:v>0</x:v>
      </x:c>
      <x:c r="K126" t="n">
        <x:f>K72-K45</x:f>
        <x:v>0</x:v>
      </x:c>
      <x:c r="L126" t="n">
        <x:f>L72-L45</x:f>
        <x:v>0</x:v>
      </x:c>
      <x:c r="M126" t="n">
        <x:f>M72-M45</x:f>
        <x:v>0</x:v>
      </x:c>
      <x:c r="N126" t="n">
        <x:f>N72-N45</x:f>
        <x:v>0</x:v>
      </x:c>
      <x:c r="O126" t="n">
        <x:f>O72-O45</x:f>
        <x:v>0</x:v>
      </x:c>
    </x:row>
    <x:row r="127" ht="18" customHeight="1">
      <x:c r="B127" t="str">
        <x:v>Obrigações Trabalhistas</x:v>
      </x:c>
      <x:c r="C127" t="n">
        <x:f>C73-C46</x:f>
        <x:v>0</x:v>
      </x:c>
      <x:c r="D127" t="n">
        <x:f>D73-D46</x:f>
        <x:v>0</x:v>
      </x:c>
      <x:c r="E127" t="n">
        <x:f>E73-E46</x:f>
        <x:v>0</x:v>
      </x:c>
      <x:c r="F127" t="n">
        <x:f>F73-F46</x:f>
        <x:v>0</x:v>
      </x:c>
      <x:c r="G127" t="n">
        <x:f>G73-G46</x:f>
        <x:v>0</x:v>
      </x:c>
      <x:c r="H127" t="n">
        <x:f>H73-H46</x:f>
        <x:v>0</x:v>
      </x:c>
      <x:c r="I127" t="n">
        <x:f>I73-I46</x:f>
        <x:v>0</x:v>
      </x:c>
      <x:c r="J127" t="n">
        <x:f>J73-J46</x:f>
        <x:v>0</x:v>
      </x:c>
      <x:c r="K127" t="n">
        <x:f>K73-K46</x:f>
        <x:v>0</x:v>
      </x:c>
      <x:c r="L127" t="n">
        <x:f>L73-L46</x:f>
        <x:v>0</x:v>
      </x:c>
      <x:c r="M127" t="n">
        <x:f>M73-M46</x:f>
        <x:v>0</x:v>
      </x:c>
      <x:c r="N127" t="n">
        <x:f>N73-N46</x:f>
        <x:v>0</x:v>
      </x:c>
      <x:c r="O127" t="n">
        <x:f>O73-O46</x:f>
        <x:v>0</x:v>
      </x:c>
    </x:row>
    <x:row r="128" ht="18" customHeight="1">
      <x:c r="B128" t="str">
        <x:v>Obrigações Fiscais</x:v>
      </x:c>
      <x:c r="C128" t="n">
        <x:f>C74-C47</x:f>
        <x:v>0</x:v>
      </x:c>
      <x:c r="D128" t="n">
        <x:f>D74-D47</x:f>
        <x:v>0</x:v>
      </x:c>
      <x:c r="E128" t="n">
        <x:f>E74-E47</x:f>
        <x:v>0</x:v>
      </x:c>
      <x:c r="F128" t="n">
        <x:f>F74-F47</x:f>
        <x:v>0</x:v>
      </x:c>
      <x:c r="G128" t="n">
        <x:f>G74-G47</x:f>
        <x:v>0</x:v>
      </x:c>
      <x:c r="H128" t="n">
        <x:f>H74-H47</x:f>
        <x:v>0</x:v>
      </x:c>
      <x:c r="I128" t="n">
        <x:f>I74-I47</x:f>
        <x:v>0</x:v>
      </x:c>
      <x:c r="J128" t="n">
        <x:f>J74-J47</x:f>
        <x:v>0</x:v>
      </x:c>
      <x:c r="K128" t="n">
        <x:f>K74-K47</x:f>
        <x:v>0</x:v>
      </x:c>
      <x:c r="L128" t="n">
        <x:f>L74-L47</x:f>
        <x:v>0</x:v>
      </x:c>
      <x:c r="M128" t="n">
        <x:f>M74-M47</x:f>
        <x:v>0</x:v>
      </x:c>
      <x:c r="N128" t="n">
        <x:f>N74-N47</x:f>
        <x:v>0</x:v>
      </x:c>
      <x:c r="O128" t="n">
        <x:f>O74-O47</x:f>
        <x:v>0</x:v>
      </x:c>
    </x:row>
    <x:row r="129" ht="18" customHeight="1">
      <x:c r="B129" t="str">
        <x:v>Outros Passivos Circulantes</x:v>
      </x:c>
      <x:c r="C129" t="n">
        <x:f>C75-C48</x:f>
        <x:v>0</x:v>
      </x:c>
      <x:c r="D129" t="n">
        <x:f>D75-D48</x:f>
        <x:v>0</x:v>
      </x:c>
      <x:c r="E129" t="n">
        <x:f>E75-E48</x:f>
        <x:v>0</x:v>
      </x:c>
      <x:c r="F129" t="n">
        <x:f>F75-F48</x:f>
        <x:v>0</x:v>
      </x:c>
      <x:c r="G129" t="n">
        <x:f>G75-G48</x:f>
        <x:v>0</x:v>
      </x:c>
      <x:c r="H129" t="n">
        <x:f>H75-H48</x:f>
        <x:v>0</x:v>
      </x:c>
      <x:c r="I129" t="n">
        <x:f>I75-I48</x:f>
        <x:v>0</x:v>
      </x:c>
      <x:c r="J129" t="n">
        <x:f>J75-J48</x:f>
        <x:v>0</x:v>
      </x:c>
      <x:c r="K129" t="n">
        <x:f>K75-K48</x:f>
        <x:v>0</x:v>
      </x:c>
      <x:c r="L129" t="n">
        <x:f>L75-L48</x:f>
        <x:v>0</x:v>
      </x:c>
      <x:c r="M129" t="n">
        <x:f>M75-M48</x:f>
        <x:v>0</x:v>
      </x:c>
      <x:c r="N129" t="n">
        <x:f>N75-N48</x:f>
        <x:v>0</x:v>
      </x:c>
      <x:c r="O129" t="n">
        <x:f>O75-O48</x:f>
        <x:v>0</x:v>
      </x:c>
    </x:row>
    <x:row r="130" ht="18" customHeight="1">
      <x:c r="B130" s="50" t="str">
        <x:v>Total Passivo Circulante</x:v>
      </x:c>
      <x:c r="C130" s="50" t="n">
        <x:f>C76-C49</x:f>
        <x:v>0</x:v>
      </x:c>
      <x:c r="D130" s="50" t="n">
        <x:f>D76-D49</x:f>
        <x:v>0</x:v>
      </x:c>
      <x:c r="E130" s="50" t="n">
        <x:f>E76-E49</x:f>
        <x:v>0</x:v>
      </x:c>
      <x:c r="F130" s="50" t="n">
        <x:f>F76-F49</x:f>
        <x:v>0</x:v>
      </x:c>
      <x:c r="G130" s="50" t="n">
        <x:f>G76-G49</x:f>
        <x:v>0</x:v>
      </x:c>
      <x:c r="H130" s="50" t="n">
        <x:f>H76-H49</x:f>
        <x:v>0</x:v>
      </x:c>
      <x:c r="I130" s="50" t="n">
        <x:f>I76-I49</x:f>
        <x:v>0</x:v>
      </x:c>
      <x:c r="J130" s="50" t="n">
        <x:f>J76-J49</x:f>
        <x:v>0</x:v>
      </x:c>
      <x:c r="K130" s="50" t="n">
        <x:f>K76-K49</x:f>
        <x:v>0</x:v>
      </x:c>
      <x:c r="L130" s="50" t="n">
        <x:f>L76-L49</x:f>
        <x:v>0</x:v>
      </x:c>
      <x:c r="M130" s="50" t="n">
        <x:f>M76-M49</x:f>
        <x:v>0</x:v>
      </x:c>
      <x:c r="N130" s="50" t="n">
        <x:f>N76-N49</x:f>
        <x:v>0</x:v>
      </x:c>
      <x:c r="O130" s="50" t="n">
        <x:f>O76-O49</x:f>
        <x:v>0</x:v>
      </x:c>
    </x:row>
    <x:row r="131" ht="18" customHeight="1">
      <x:c r="B131" t="str">
        <x:v>Empréstimos — Longo Prazo</x:v>
      </x:c>
      <x:c r="C131" t="n">
        <x:f>C77-C50</x:f>
        <x:v>0</x:v>
      </x:c>
      <x:c r="D131" t="n">
        <x:f>D77-D50</x:f>
        <x:v>0</x:v>
      </x:c>
      <x:c r="E131" t="n">
        <x:f>E77-E50</x:f>
        <x:v>0</x:v>
      </x:c>
      <x:c r="F131" t="n">
        <x:f>F77-F50</x:f>
        <x:v>0</x:v>
      </x:c>
      <x:c r="G131" t="n">
        <x:f>G77-G50</x:f>
        <x:v>0</x:v>
      </x:c>
      <x:c r="H131" t="n">
        <x:f>H77-H50</x:f>
        <x:v>0</x:v>
      </x:c>
      <x:c r="I131" t="n">
        <x:f>I77-I50</x:f>
        <x:v>0</x:v>
      </x:c>
      <x:c r="J131" t="n">
        <x:f>J77-J50</x:f>
        <x:v>0</x:v>
      </x:c>
      <x:c r="K131" t="n">
        <x:f>K77-K50</x:f>
        <x:v>0</x:v>
      </x:c>
      <x:c r="L131" t="n">
        <x:f>L77-L50</x:f>
        <x:v>0</x:v>
      </x:c>
      <x:c r="M131" t="n">
        <x:f>M77-M50</x:f>
        <x:v>0</x:v>
      </x:c>
      <x:c r="N131" t="n">
        <x:f>N77-N50</x:f>
        <x:v>0</x:v>
      </x:c>
      <x:c r="O131" t="n">
        <x:f>O77-O50</x:f>
        <x:v>0</x:v>
      </x:c>
    </x:row>
    <x:row r="132" ht="18" customHeight="1">
      <x:c r="B132" t="str">
        <x:v>Outros Passivos Não Circulantes</x:v>
      </x:c>
      <x:c r="C132" t="n">
        <x:f>C78-C51</x:f>
        <x:v>0</x:v>
      </x:c>
      <x:c r="D132" t="n">
        <x:f>D78-D51</x:f>
        <x:v>0</x:v>
      </x:c>
      <x:c r="E132" t="n">
        <x:f>E78-E51</x:f>
        <x:v>0</x:v>
      </x:c>
      <x:c r="F132" t="n">
        <x:f>F78-F51</x:f>
        <x:v>0</x:v>
      </x:c>
      <x:c r="G132" t="n">
        <x:f>G78-G51</x:f>
        <x:v>0</x:v>
      </x:c>
      <x:c r="H132" t="n">
        <x:f>H78-H51</x:f>
        <x:v>0</x:v>
      </x:c>
      <x:c r="I132" t="n">
        <x:f>I78-I51</x:f>
        <x:v>0</x:v>
      </x:c>
      <x:c r="J132" t="n">
        <x:f>J78-J51</x:f>
        <x:v>0</x:v>
      </x:c>
      <x:c r="K132" t="n">
        <x:f>K78-K51</x:f>
        <x:v>0</x:v>
      </x:c>
      <x:c r="L132" t="n">
        <x:f>L78-L51</x:f>
        <x:v>0</x:v>
      </x:c>
      <x:c r="M132" t="n">
        <x:f>M78-M51</x:f>
        <x:v>0</x:v>
      </x:c>
      <x:c r="N132" t="n">
        <x:f>N78-N51</x:f>
        <x:v>0</x:v>
      </x:c>
      <x:c r="O132" t="n">
        <x:f>O78-O51</x:f>
        <x:v>0</x:v>
      </x:c>
    </x:row>
    <x:row r="133" ht="18" customHeight="1">
      <x:c r="B133" s="50" t="str">
        <x:v>Total Passivo Não Circulante</x:v>
      </x:c>
      <x:c r="C133" s="50" t="n">
        <x:f>C79-C52</x:f>
        <x:v>0</x:v>
      </x:c>
      <x:c r="D133" s="50" t="n">
        <x:f>D79-D52</x:f>
        <x:v>0</x:v>
      </x:c>
      <x:c r="E133" s="50" t="n">
        <x:f>E79-E52</x:f>
        <x:v>0</x:v>
      </x:c>
      <x:c r="F133" s="50" t="n">
        <x:f>F79-F52</x:f>
        <x:v>0</x:v>
      </x:c>
      <x:c r="G133" s="50" t="n">
        <x:f>G79-G52</x:f>
        <x:v>0</x:v>
      </x:c>
      <x:c r="H133" s="50" t="n">
        <x:f>H79-H52</x:f>
        <x:v>0</x:v>
      </x:c>
      <x:c r="I133" s="50" t="n">
        <x:f>I79-I52</x:f>
        <x:v>0</x:v>
      </x:c>
      <x:c r="J133" s="50" t="n">
        <x:f>J79-J52</x:f>
        <x:v>0</x:v>
      </x:c>
      <x:c r="K133" s="50" t="n">
        <x:f>K79-K52</x:f>
        <x:v>0</x:v>
      </x:c>
      <x:c r="L133" s="50" t="n">
        <x:f>L79-L52</x:f>
        <x:v>0</x:v>
      </x:c>
      <x:c r="M133" s="50" t="n">
        <x:f>M79-M52</x:f>
        <x:v>0</x:v>
      </x:c>
      <x:c r="N133" s="50" t="n">
        <x:f>N79-N52</x:f>
        <x:v>0</x:v>
      </x:c>
      <x:c r="O133" s="50" t="n">
        <x:f>O79-O52</x:f>
        <x:v>0</x:v>
      </x:c>
    </x:row>
    <x:row r="134" ht="18" customHeight="1">
      <x:c r="B134" t="str">
        <x:v>Patrimônio Líquido</x:v>
      </x:c>
      <x:c r="C134" t="n">
        <x:f>C80-C53</x:f>
        <x:v>0</x:v>
      </x:c>
      <x:c r="D134" t="n">
        <x:f>D80-D53</x:f>
        <x:v>0</x:v>
      </x:c>
      <x:c r="E134" t="n">
        <x:f>E80-E53</x:f>
        <x:v>0</x:v>
      </x:c>
      <x:c r="F134" t="n">
        <x:f>F80-F53</x:f>
        <x:v>0</x:v>
      </x:c>
      <x:c r="G134" t="n">
        <x:f>G80-G53</x:f>
        <x:v>0</x:v>
      </x:c>
      <x:c r="H134" t="n">
        <x:f>H80-H53</x:f>
        <x:v>0</x:v>
      </x:c>
      <x:c r="I134" t="n">
        <x:f>I80-I53</x:f>
        <x:v>0</x:v>
      </x:c>
      <x:c r="J134" t="n">
        <x:f>J80-J53</x:f>
        <x:v>0</x:v>
      </x:c>
      <x:c r="K134" t="n">
        <x:f>K80-K53</x:f>
        <x:v>0</x:v>
      </x:c>
      <x:c r="L134" t="n">
        <x:f>L80-L53</x:f>
        <x:v>0</x:v>
      </x:c>
      <x:c r="M134" t="n">
        <x:f>M80-M53</x:f>
        <x:v>0</x:v>
      </x:c>
      <x:c r="N134" t="n">
        <x:f>N80-N53</x:f>
        <x:v>0</x:v>
      </x:c>
      <x:c r="O134" t="n">
        <x:f>O80-O53</x:f>
        <x:v>0</x:v>
      </x:c>
    </x:row>
    <x:row r="135" ht="18" customHeight="1">
      <x:c r="B135" s="54" t="str">
        <x:v>TOTAL PASSIVO + PL</x:v>
      </x:c>
      <x:c r="C135" s="54" t="n">
        <x:f>C81-C54</x:f>
        <x:v>0</x:v>
      </x:c>
      <x:c r="D135" s="54" t="n">
        <x:f>D81-D54</x:f>
        <x:v>0</x:v>
      </x:c>
      <x:c r="E135" s="54" t="n">
        <x:f>E81-E54</x:f>
        <x:v>0</x:v>
      </x:c>
      <x:c r="F135" s="54" t="n">
        <x:f>F81-F54</x:f>
        <x:v>0</x:v>
      </x:c>
      <x:c r="G135" s="54" t="n">
        <x:f>G81-G54</x:f>
        <x:v>0</x:v>
      </x:c>
      <x:c r="H135" s="54" t="n">
        <x:f>H81-H54</x:f>
        <x:v>0</x:v>
      </x:c>
      <x:c r="I135" s="54" t="n">
        <x:f>I81-I54</x:f>
        <x:v>0</x:v>
      </x:c>
      <x:c r="J135" s="54" t="n">
        <x:f>J81-J54</x:f>
        <x:v>0</x:v>
      </x:c>
      <x:c r="K135" s="54" t="n">
        <x:f>K81-K54</x:f>
        <x:v>0</x:v>
      </x:c>
      <x:c r="L135" s="54" t="n">
        <x:f>L81-L54</x:f>
        <x:v>0</x:v>
      </x:c>
      <x:c r="M135" s="54" t="n">
        <x:f>M81-M54</x:f>
        <x:v>0</x:v>
      </x:c>
      <x:c r="N135" s="54" t="n">
        <x:f>N81-N54</x:f>
        <x:v>0</x:v>
      </x:c>
      <x:c r="O135" s="54" t="n">
        <x:f>O81-O54</x:f>
        <x:v>0</x:v>
      </x:c>
    </x:row>
    <x:row r="136" ht="18" customHeight="1">
      <x:c r="B136" s="64" t="str">
        <x:v>Check do Balanço</x:v>
      </x:c>
      <x:c r="C136" s="64" t="n">
        <x:f>C82-C55</x:f>
        <x:v>0</x:v>
      </x:c>
      <x:c r="D136" s="64" t="n">
        <x:f>D82-D55</x:f>
        <x:v>0</x:v>
      </x:c>
      <x:c r="E136" s="64" t="n">
        <x:f>E82-E55</x:f>
        <x:v>0</x:v>
      </x:c>
      <x:c r="F136" s="64" t="n">
        <x:f>F82-F55</x:f>
        <x:v>0</x:v>
      </x:c>
      <x:c r="G136" s="64" t="n">
        <x:f>G82-G55</x:f>
        <x:v>0</x:v>
      </x:c>
      <x:c r="H136" s="64" t="n">
        <x:f>H82-H55</x:f>
        <x:v>0</x:v>
      </x:c>
      <x:c r="I136" s="64" t="n">
        <x:f>I82-I55</x:f>
        <x:v>0</x:v>
      </x:c>
      <x:c r="J136" s="64" t="n">
        <x:f>J82-J55</x:f>
        <x:v>0</x:v>
      </x:c>
      <x:c r="K136" s="64" t="n">
        <x:f>K82-K55</x:f>
        <x:v>0</x:v>
      </x:c>
      <x:c r="L136" s="64" t="n">
        <x:f>L82-L55</x:f>
        <x:v>0</x:v>
      </x:c>
      <x:c r="M136" s="64" t="n">
        <x:f>M82-M55</x:f>
        <x:v>0</x:v>
      </x:c>
      <x:c r="N136" s="64" t="n">
        <x:f>N82-N55</x:f>
        <x:v>0</x:v>
      </x:c>
      <x:c r="O136" s="64" t="n">
        <x:f>O82-O55</x:f>
        <x:v>0</x:v>
      </x:c>
    </x:row>
  </x:sheetData>
  <x:sheetProtection password="CBBD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O1"/>
    <x:mergeCell ref="A2:O2"/>
    <x:mergeCell ref="B3:O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30" customHeight="1">
      <x:c r="A1" s="85" t="str">
        <x:v>Fluxo de Caixa — Método Direto</x:v>
      </x:c>
      <x:c r="B1" s="85"/>
      <x:c r="C1" s="85"/>
      <x:c r="D1" s="85"/>
      <x:c r="E1" s="85"/>
      <x:c r="F1" s="85"/>
      <x:c r="G1" s="85"/>
      <x:c r="H1" s="85"/>
      <x:c r="I1" s="85"/>
      <x:c r="J1" s="85"/>
      <x:c r="K1" s="85"/>
      <x:c r="L1" s="85"/>
      <x:c r="M1" s="85"/>
      <x:c r="N1" s="85"/>
      <x:c r="O1" s="85"/>
    </x:row>
    <x:row r="2" ht="22" customHeight="1">
      <x:c r="A2" s="86" t="str">
        <x:v>Operacional, investimentos e financiamentos | integração do saldo final com o BP</x:v>
      </x:c>
      <x:c r="B2" s="86"/>
      <x:c r="C2" s="86"/>
      <x:c r="D2" s="86"/>
      <x:c r="E2" s="86"/>
      <x:c r="F2" s="86"/>
      <x:c r="G2" s="86"/>
      <x:c r="H2" s="86"/>
      <x:c r="I2" s="86"/>
      <x:c r="J2" s="86"/>
      <x:c r="K2" s="86"/>
      <x:c r="L2" s="86"/>
      <x:c r="M2" s="86"/>
      <x:c r="N2" s="86"/>
      <x:c r="O2" s="86"/>
    </x:row>
    <x:row r="3" ht="18" customHeight="1">
      <x:c r="B3" s="89" t="str">
        <x:v>Autoria: FP&amp;A nos bastidores</x:v>
      </x:c>
      <x:c r="C3" s="89"/>
      <x:c r="D3" s="89"/>
      <x:c r="E3" s="89"/>
      <x:c r="F3" s="89"/>
      <x:c r="G3" s="89"/>
      <x:c r="H3" s="89"/>
      <x:c r="I3" s="89"/>
      <x:c r="J3" s="89"/>
      <x:c r="K3" s="89"/>
      <x:c r="L3" s="89"/>
      <x:c r="M3" s="89"/>
      <x:c r="N3" s="89"/>
      <x:c r="O3" s="89"/>
    </x:row>
    <x:row r="4">
      <x:c r="B4" s="46" t="str">
        <x:v>Real</x:v>
      </x:c>
      <x:c r="C4" s="46" t="str">
        <x:v>Jan</x:v>
      </x:c>
      <x:c r="D4" s="46" t="str">
        <x:v>Fev</x:v>
      </x:c>
      <x:c r="E4" s="46" t="str">
        <x:v>Mar</x:v>
      </x:c>
      <x:c r="F4" s="46" t="str">
        <x:v>Abr</x:v>
      </x:c>
      <x:c r="G4" s="46" t="str">
        <x:v>Mai</x:v>
      </x:c>
      <x:c r="H4" s="46" t="str">
        <x:v>Jun</x:v>
      </x:c>
      <x:c r="I4" s="46" t="str">
        <x:v>Jul</x:v>
      </x:c>
      <x:c r="J4" s="46" t="str">
        <x:v>Ago</x:v>
      </x:c>
      <x:c r="K4" s="46" t="str">
        <x:v>Set</x:v>
      </x:c>
      <x:c r="L4" s="46" t="str">
        <x:v>Out</x:v>
      </x:c>
      <x:c r="M4" s="46" t="str">
        <x:v>Nov</x:v>
      </x:c>
      <x:c r="N4" s="46" t="str">
        <x:v>Dez</x:v>
      </x:c>
      <x:c r="O4" s="46" t="str">
        <x:v>Ano / Dez</x:v>
      </x:c>
    </x:row>
    <x:row r="5" ht="18" customHeight="1">
      <x:c r="B5" t="str">
        <x:v>Saldo Inicial de Caixa</x:v>
      </x:c>
      <x:c r="C5" s="90" t="str"/>
      <x:c r="D5" t="n">
        <x:f>C23</x:f>
        <x:v>0</x:v>
      </x:c>
      <x:c r="E5" t="n">
        <x:f>D23</x:f>
        <x:v>0</x:v>
      </x:c>
      <x:c r="F5" t="n">
        <x:f>E23</x:f>
        <x:v>0</x:v>
      </x:c>
      <x:c r="G5" t="n">
        <x:f>F23</x:f>
        <x:v>0</x:v>
      </x:c>
      <x:c r="H5" t="n">
        <x:f>G23</x:f>
        <x:v>0</x:v>
      </x:c>
      <x:c r="I5" t="n">
        <x:f>H23</x:f>
        <x:v>0</x:v>
      </x:c>
      <x:c r="J5" t="n">
        <x:f>I23</x:f>
        <x:v>0</x:v>
      </x:c>
      <x:c r="K5" t="n">
        <x:f>J23</x:f>
        <x:v>0</x:v>
      </x:c>
      <x:c r="L5" t="n">
        <x:f>K23</x:f>
        <x:v>0</x:v>
      </x:c>
      <x:c r="M5" t="n">
        <x:f>L23</x:f>
        <x:v>0</x:v>
      </x:c>
      <x:c r="N5" t="n">
        <x:f>M23</x:f>
        <x:v>0</x:v>
      </x:c>
      <x:c r="O5" t="n">
        <x:f>C5</x:f>
        <x:v>0</x:v>
      </x:c>
    </x:row>
    <x:row r="6" ht="18" customHeight="1">
      <x:c r="B6" t="str">
        <x:v>Recebimentos de Clientes</x:v>
      </x:c>
      <x:c r="C6" s="90" t="str"/>
      <x:c r="D6" s="90" t="str"/>
      <x:c r="E6" s="90" t="str"/>
      <x:c r="F6" s="90" t="str"/>
      <x:c r="G6" s="90" t="str"/>
      <x:c r="H6" s="90" t="str"/>
      <x:c r="I6" s="90" t="str"/>
      <x:c r="J6" s="90" t="str"/>
      <x:c r="K6" s="90" t="str"/>
      <x:c r="L6" s="90" t="str"/>
      <x:c r="M6" s="90" t="str"/>
      <x:c r="N6" s="90" t="str"/>
      <x:c r="O6" t="n">
        <x:f>SUM(C6:N6)</x:f>
        <x:v>0</x:v>
      </x:c>
    </x:row>
    <x:row r="7" ht="18" customHeight="1">
      <x:c r="B7" t="str">
        <x:v>Outros Recebimentos Operacionais</x:v>
      </x:c>
      <x:c r="C7" s="90" t="str"/>
      <x:c r="D7" s="90" t="str"/>
      <x:c r="E7" s="90" t="str"/>
      <x:c r="F7" s="90" t="str"/>
      <x:c r="G7" s="90" t="str"/>
      <x:c r="H7" s="90" t="str"/>
      <x:c r="I7" s="90" t="str"/>
      <x:c r="J7" s="90" t="str"/>
      <x:c r="K7" s="90" t="str"/>
      <x:c r="L7" s="90" t="str"/>
      <x:c r="M7" s="90" t="str"/>
      <x:c r="N7" s="90" t="str"/>
      <x:c r="O7" t="n">
        <x:f>SUM(C7:N7)</x:f>
        <x:v>0</x:v>
      </x:c>
    </x:row>
    <x:row r="8" ht="18" customHeight="1">
      <x:c r="B8" t="str">
        <x:v>(-) Pagamentos a Fornecedores</x:v>
      </x:c>
      <x:c r="C8" s="90" t="str"/>
      <x:c r="D8" s="90" t="str"/>
      <x:c r="E8" s="90" t="str"/>
      <x:c r="F8" s="90" t="str"/>
      <x:c r="G8" s="90" t="str"/>
      <x:c r="H8" s="90" t="str"/>
      <x:c r="I8" s="90" t="str"/>
      <x:c r="J8" s="90" t="str"/>
      <x:c r="K8" s="90" t="str"/>
      <x:c r="L8" s="90" t="str"/>
      <x:c r="M8" s="90" t="str"/>
      <x:c r="N8" s="90" t="str"/>
      <x:c r="O8" t="n">
        <x:f>SUM(C8:N8)</x:f>
        <x:v>0</x:v>
      </x:c>
    </x:row>
    <x:row r="9" ht="18" customHeight="1">
      <x:c r="B9" t="str">
        <x:v>(-) Folha e Encargos</x:v>
      </x:c>
      <x:c r="C9" s="90" t="str"/>
      <x:c r="D9" s="90" t="str"/>
      <x:c r="E9" s="90" t="str"/>
      <x:c r="F9" s="90" t="str"/>
      <x:c r="G9" s="90" t="str"/>
      <x:c r="H9" s="90" t="str"/>
      <x:c r="I9" s="90" t="str"/>
      <x:c r="J9" s="90" t="str"/>
      <x:c r="K9" s="90" t="str"/>
      <x:c r="L9" s="90" t="str"/>
      <x:c r="M9" s="90" t="str"/>
      <x:c r="N9" s="90" t="str"/>
      <x:c r="O9" t="n">
        <x:f>SUM(C9:N9)</x:f>
        <x:v>0</x:v>
      </x:c>
    </x:row>
    <x:row r="10" ht="18" customHeight="1">
      <x:c r="B10" t="str">
        <x:v>(-) Impostos</x:v>
      </x:c>
      <x:c r="C10" s="90" t="str"/>
      <x:c r="D10" s="90" t="str"/>
      <x:c r="E10" s="90" t="str"/>
      <x:c r="F10" s="90" t="str"/>
      <x:c r="G10" s="90" t="str"/>
      <x:c r="H10" s="90" t="str"/>
      <x:c r="I10" s="90" t="str"/>
      <x:c r="J10" s="90" t="str"/>
      <x:c r="K10" s="90" t="str"/>
      <x:c r="L10" s="90" t="str"/>
      <x:c r="M10" s="90" t="str"/>
      <x:c r="N10" s="90" t="str"/>
      <x:c r="O10" t="n">
        <x:f>SUM(C10:N10)</x:f>
        <x:v>0</x:v>
      </x:c>
    </x:row>
    <x:row r="11" ht="18" customHeight="1">
      <x:c r="B11" t="str">
        <x:v>(-) Outras Despesas Operacionais</x:v>
      </x:c>
      <x:c r="C11" s="90" t="str"/>
      <x:c r="D11" s="90" t="str"/>
      <x:c r="E11" s="90" t="str"/>
      <x:c r="F11" s="90" t="str"/>
      <x:c r="G11" s="90" t="str"/>
      <x:c r="H11" s="90" t="str"/>
      <x:c r="I11" s="90" t="str"/>
      <x:c r="J11" s="90" t="str"/>
      <x:c r="K11" s="90" t="str"/>
      <x:c r="L11" s="90" t="str"/>
      <x:c r="M11" s="90" t="str"/>
      <x:c r="N11" s="90" t="str"/>
      <x:c r="O11" t="n">
        <x:f>SUM(C11:N11)</x:f>
        <x:v>0</x:v>
      </x:c>
    </x:row>
    <x:row r="12" ht="18" customHeight="1">
      <x:c r="B12" s="50" t="str">
        <x:v>Caixa Líquido Operacional</x:v>
      </x:c>
      <x:c r="C12" s="50" t="n">
        <x:f>C6+C7-C8-C9-C10-C11</x:f>
        <x:v>0</x:v>
      </x:c>
      <x:c r="D12" s="50" t="n">
        <x:f>D6+D7-D8-D9-D10-D11</x:f>
        <x:v>0</x:v>
      </x:c>
      <x:c r="E12" s="50" t="n">
        <x:f>E6+E7-E8-E9-E10-E11</x:f>
        <x:v>0</x:v>
      </x:c>
      <x:c r="F12" s="50" t="n">
        <x:f>F6+F7-F8-F9-F10-F11</x:f>
        <x:v>0</x:v>
      </x:c>
      <x:c r="G12" s="50" t="n">
        <x:f>G6+G7-G8-G9-G10-G11</x:f>
        <x:v>0</x:v>
      </x:c>
      <x:c r="H12" s="50" t="n">
        <x:f>H6+H7-H8-H9-H10-H11</x:f>
        <x:v>0</x:v>
      </x:c>
      <x:c r="I12" s="50" t="n">
        <x:f>I6+I7-I8-I9-I10-I11</x:f>
        <x:v>0</x:v>
      </x:c>
      <x:c r="J12" s="50" t="n">
        <x:f>J6+J7-J8-J9-J10-J11</x:f>
        <x:v>0</x:v>
      </x:c>
      <x:c r="K12" s="50" t="n">
        <x:f>K6+K7-K8-K9-K10-K11</x:f>
        <x:v>0</x:v>
      </x:c>
      <x:c r="L12" s="50" t="n">
        <x:f>L6+L7-L8-L9-L10-L11</x:f>
        <x:v>0</x:v>
      </x:c>
      <x:c r="M12" s="50" t="n">
        <x:f>M6+M7-M8-M9-M10-M11</x:f>
        <x:v>0</x:v>
      </x:c>
      <x:c r="N12" s="50" t="n">
        <x:f>N6+N7-N8-N9-N10-N11</x:f>
        <x:v>0</x:v>
      </x:c>
      <x:c r="O12" s="50" t="n">
        <x:f>SUM(C12:N12)</x:f>
        <x:v>0</x:v>
      </x:c>
    </x:row>
    <x:row r="13" ht="18" customHeight="1">
      <x:c r="B13" t="str">
        <x:v>(-) Investimentos / Capex</x:v>
      </x:c>
      <x:c r="C13" s="90" t="str"/>
      <x:c r="D13" s="90" t="str"/>
      <x:c r="E13" s="90" t="str"/>
      <x:c r="F13" s="90" t="str"/>
      <x:c r="G13" s="90" t="str"/>
      <x:c r="H13" s="90" t="str"/>
      <x:c r="I13" s="90" t="str"/>
      <x:c r="J13" s="90" t="str"/>
      <x:c r="K13" s="90" t="str"/>
      <x:c r="L13" s="90" t="str"/>
      <x:c r="M13" s="90" t="str"/>
      <x:c r="N13" s="90" t="str"/>
      <x:c r="O13" t="n">
        <x:f>SUM(C13:N13)</x:f>
        <x:v>0</x:v>
      </x:c>
    </x:row>
    <x:row r="14" ht="18" customHeight="1">
      <x:c r="B14" t="str">
        <x:v>(+) Venda de Ativos</x:v>
      </x:c>
      <x:c r="C14" s="90" t="str"/>
      <x:c r="D14" s="90" t="str"/>
      <x:c r="E14" s="90" t="str"/>
      <x:c r="F14" s="90" t="str"/>
      <x:c r="G14" s="90" t="str"/>
      <x:c r="H14" s="90" t="str"/>
      <x:c r="I14" s="90" t="str"/>
      <x:c r="J14" s="90" t="str"/>
      <x:c r="K14" s="90" t="str"/>
      <x:c r="L14" s="90" t="str"/>
      <x:c r="M14" s="90" t="str"/>
      <x:c r="N14" s="90" t="str"/>
      <x:c r="O14" t="n">
        <x:f>SUM(C14:N14)</x:f>
        <x:v>0</x:v>
      </x:c>
    </x:row>
    <x:row r="15" ht="18" customHeight="1">
      <x:c r="B15" s="50" t="str">
        <x:v>Caixa Líquido de Investimentos</x:v>
      </x:c>
      <x:c r="C15" s="50" t="n">
        <x:f>-C13+C14</x:f>
        <x:v>0</x:v>
      </x:c>
      <x:c r="D15" s="50" t="n">
        <x:f>-D13+D14</x:f>
        <x:v>0</x:v>
      </x:c>
      <x:c r="E15" s="50" t="n">
        <x:f>-E13+E14</x:f>
        <x:v>0</x:v>
      </x:c>
      <x:c r="F15" s="50" t="n">
        <x:f>-F13+F14</x:f>
        <x:v>0</x:v>
      </x:c>
      <x:c r="G15" s="50" t="n">
        <x:f>-G13+G14</x:f>
        <x:v>0</x:v>
      </x:c>
      <x:c r="H15" s="50" t="n">
        <x:f>-H13+H14</x:f>
        <x:v>0</x:v>
      </x:c>
      <x:c r="I15" s="50" t="n">
        <x:f>-I13+I14</x:f>
        <x:v>0</x:v>
      </x:c>
      <x:c r="J15" s="50" t="n">
        <x:f>-J13+J14</x:f>
        <x:v>0</x:v>
      </x:c>
      <x:c r="K15" s="50" t="n">
        <x:f>-K13+K14</x:f>
        <x:v>0</x:v>
      </x:c>
      <x:c r="L15" s="50" t="n">
        <x:f>-L13+L14</x:f>
        <x:v>0</x:v>
      </x:c>
      <x:c r="M15" s="50" t="n">
        <x:f>-M13+M14</x:f>
        <x:v>0</x:v>
      </x:c>
      <x:c r="N15" s="50" t="n">
        <x:f>-N13+N14</x:f>
        <x:v>0</x:v>
      </x:c>
      <x:c r="O15" s="50" t="n">
        <x:f>SUM(C15:N15)</x:f>
        <x:v>0</x:v>
      </x:c>
    </x:row>
    <x:row r="16" ht="18" customHeight="1">
      <x:c r="B16" t="str">
        <x:v>(+) Captação de Empréstimos</x:v>
      </x:c>
      <x:c r="C16" s="90" t="str"/>
      <x:c r="D16" s="90" t="str"/>
      <x:c r="E16" s="90" t="str"/>
      <x:c r="F16" s="90" t="str"/>
      <x:c r="G16" s="90" t="str"/>
      <x:c r="H16" s="90" t="str"/>
      <x:c r="I16" s="90" t="str"/>
      <x:c r="J16" s="90" t="str"/>
      <x:c r="K16" s="90" t="str"/>
      <x:c r="L16" s="90" t="str"/>
      <x:c r="M16" s="90" t="str"/>
      <x:c r="N16" s="90" t="str"/>
      <x:c r="O16" t="n">
        <x:f>SUM(C16:N16)</x:f>
        <x:v>0</x:v>
      </x:c>
    </x:row>
    <x:row r="17" ht="18" customHeight="1">
      <x:c r="B17" t="str">
        <x:v>(-) Amortização de Empréstimos</x:v>
      </x:c>
      <x:c r="C17" s="90" t="str"/>
      <x:c r="D17" s="90" t="str"/>
      <x:c r="E17" s="90" t="str"/>
      <x:c r="F17" s="90" t="str"/>
      <x:c r="G17" s="90" t="str"/>
      <x:c r="H17" s="90" t="str"/>
      <x:c r="I17" s="90" t="str"/>
      <x:c r="J17" s="90" t="str"/>
      <x:c r="K17" s="90" t="str"/>
      <x:c r="L17" s="90" t="str"/>
      <x:c r="M17" s="90" t="str"/>
      <x:c r="N17" s="90" t="str"/>
      <x:c r="O17" t="n">
        <x:f>SUM(C17:N17)</x:f>
        <x:v>0</x:v>
      </x:c>
    </x:row>
    <x:row r="18" ht="18" customHeight="1">
      <x:c r="B18" t="str">
        <x:v>(-) Juros Pagos</x:v>
      </x:c>
      <x:c r="C18" s="90" t="str"/>
      <x:c r="D18" s="90" t="str"/>
      <x:c r="E18" s="90" t="str"/>
      <x:c r="F18" s="90" t="str"/>
      <x:c r="G18" s="90" t="str"/>
      <x:c r="H18" s="90" t="str"/>
      <x:c r="I18" s="90" t="str"/>
      <x:c r="J18" s="90" t="str"/>
      <x:c r="K18" s="90" t="str"/>
      <x:c r="L18" s="90" t="str"/>
      <x:c r="M18" s="90" t="str"/>
      <x:c r="N18" s="90" t="str"/>
      <x:c r="O18" t="n">
        <x:f>SUM(C18:N18)</x:f>
        <x:v>0</x:v>
      </x:c>
    </x:row>
    <x:row r="19" ht="18" customHeight="1">
      <x:c r="B19" t="str">
        <x:v>(+) Aportes de Capital</x:v>
      </x:c>
      <x:c r="C19" s="90" t="str"/>
      <x:c r="D19" s="90" t="str"/>
      <x:c r="E19" s="90" t="str"/>
      <x:c r="F19" s="90" t="str"/>
      <x:c r="G19" s="90" t="str"/>
      <x:c r="H19" s="90" t="str"/>
      <x:c r="I19" s="90" t="str"/>
      <x:c r="J19" s="90" t="str"/>
      <x:c r="K19" s="90" t="str"/>
      <x:c r="L19" s="90" t="str"/>
      <x:c r="M19" s="90" t="str"/>
      <x:c r="N19" s="90" t="str"/>
      <x:c r="O19" t="n">
        <x:f>SUM(C19:N19)</x:f>
        <x:v>0</x:v>
      </x:c>
    </x:row>
    <x:row r="20" ht="18" customHeight="1">
      <x:c r="B20" t="str">
        <x:v>(-) Dividendos Pagos</x:v>
      </x:c>
      <x:c r="C20" s="90" t="str"/>
      <x:c r="D20" s="90" t="str"/>
      <x:c r="E20" s="90" t="str"/>
      <x:c r="F20" s="90" t="str"/>
      <x:c r="G20" s="90" t="str"/>
      <x:c r="H20" s="90" t="str"/>
      <x:c r="I20" s="90" t="str"/>
      <x:c r="J20" s="90" t="str"/>
      <x:c r="K20" s="90" t="str"/>
      <x:c r="L20" s="90" t="str"/>
      <x:c r="M20" s="90" t="str"/>
      <x:c r="N20" s="90" t="str"/>
      <x:c r="O20" t="n">
        <x:f>SUM(C20:N20)</x:f>
        <x:v>0</x:v>
      </x:c>
    </x:row>
    <x:row r="21" ht="18" customHeight="1">
      <x:c r="B21" s="50" t="str">
        <x:v>Caixa Líquido de Financiamentos</x:v>
      </x:c>
      <x:c r="C21" s="50" t="n">
        <x:f>C16-C17-C18+C19-C20</x:f>
        <x:v>0</x:v>
      </x:c>
      <x:c r="D21" s="50" t="n">
        <x:f>D16-D17-D18+D19-D20</x:f>
        <x:v>0</x:v>
      </x:c>
      <x:c r="E21" s="50" t="n">
        <x:f>E16-E17-E18+E19-E20</x:f>
        <x:v>0</x:v>
      </x:c>
      <x:c r="F21" s="50" t="n">
        <x:f>F16-F17-F18+F19-F20</x:f>
        <x:v>0</x:v>
      </x:c>
      <x:c r="G21" s="50" t="n">
        <x:f>G16-G17-G18+G19-G20</x:f>
        <x:v>0</x:v>
      </x:c>
      <x:c r="H21" s="50" t="n">
        <x:f>H16-H17-H18+H19-H20</x:f>
        <x:v>0</x:v>
      </x:c>
      <x:c r="I21" s="50" t="n">
        <x:f>I16-I17-I18+I19-I20</x:f>
        <x:v>0</x:v>
      </x:c>
      <x:c r="J21" s="50" t="n">
        <x:f>J16-J17-J18+J19-J20</x:f>
        <x:v>0</x:v>
      </x:c>
      <x:c r="K21" s="50" t="n">
        <x:f>K16-K17-K18+K19-K20</x:f>
        <x:v>0</x:v>
      </x:c>
      <x:c r="L21" s="50" t="n">
        <x:f>L16-L17-L18+L19-L20</x:f>
        <x:v>0</x:v>
      </x:c>
      <x:c r="M21" s="50" t="n">
        <x:f>M16-M17-M18+M19-M20</x:f>
        <x:v>0</x:v>
      </x:c>
      <x:c r="N21" s="50" t="n">
        <x:f>N16-N17-N18+N19-N20</x:f>
        <x:v>0</x:v>
      </x:c>
      <x:c r="O21" s="50" t="n">
        <x:f>SUM(C21:N21)</x:f>
        <x:v>0</x:v>
      </x:c>
    </x:row>
    <x:row r="22" ht="18" customHeight="1">
      <x:c r="B22" s="50" t="str">
        <x:v>Variação Líquida de Caixa</x:v>
      </x:c>
      <x:c r="C22" s="50" t="n">
        <x:f>C12+C15+C21</x:f>
        <x:v>0</x:v>
      </x:c>
      <x:c r="D22" s="50" t="n">
        <x:f>D12+D15+D21</x:f>
        <x:v>0</x:v>
      </x:c>
      <x:c r="E22" s="50" t="n">
        <x:f>E12+E15+E21</x:f>
        <x:v>0</x:v>
      </x:c>
      <x:c r="F22" s="50" t="n">
        <x:f>F12+F15+F21</x:f>
        <x:v>0</x:v>
      </x:c>
      <x:c r="G22" s="50" t="n">
        <x:f>G12+G15+G21</x:f>
        <x:v>0</x:v>
      </x:c>
      <x:c r="H22" s="50" t="n">
        <x:f>H12+H15+H21</x:f>
        <x:v>0</x:v>
      </x:c>
      <x:c r="I22" s="50" t="n">
        <x:f>I12+I15+I21</x:f>
        <x:v>0</x:v>
      </x:c>
      <x:c r="J22" s="50" t="n">
        <x:f>J12+J15+J21</x:f>
        <x:v>0</x:v>
      </x:c>
      <x:c r="K22" s="50" t="n">
        <x:f>K12+K15+K21</x:f>
        <x:v>0</x:v>
      </x:c>
      <x:c r="L22" s="50" t="n">
        <x:f>L12+L15+L21</x:f>
        <x:v>0</x:v>
      </x:c>
      <x:c r="M22" s="50" t="n">
        <x:f>M12+M15+M21</x:f>
        <x:v>0</x:v>
      </x:c>
      <x:c r="N22" s="50" t="n">
        <x:f>N12+N15+N21</x:f>
        <x:v>0</x:v>
      </x:c>
      <x:c r="O22" s="50" t="n">
        <x:f>SUM(C22:N22)</x:f>
        <x:v>0</x:v>
      </x:c>
    </x:row>
    <x:row r="23" ht="18" customHeight="1">
      <x:c r="B23" s="54" t="str">
        <x:v>Saldo Final de Caixa</x:v>
      </x:c>
      <x:c r="C23" s="54" t="n">
        <x:f>C5+C22</x:f>
        <x:v>0</x:v>
      </x:c>
      <x:c r="D23" s="54" t="n">
        <x:f>D5+D22</x:f>
        <x:v>0</x:v>
      </x:c>
      <x:c r="E23" s="54" t="n">
        <x:f>E5+E22</x:f>
        <x:v>0</x:v>
      </x:c>
      <x:c r="F23" s="54" t="n">
        <x:f>F5+F22</x:f>
        <x:v>0</x:v>
      </x:c>
      <x:c r="G23" s="54" t="n">
        <x:f>G5+G22</x:f>
        <x:v>0</x:v>
      </x:c>
      <x:c r="H23" s="54" t="n">
        <x:f>H5+H22</x:f>
        <x:v>0</x:v>
      </x:c>
      <x:c r="I23" s="54" t="n">
        <x:f>I5+I22</x:f>
        <x:v>0</x:v>
      </x:c>
      <x:c r="J23" s="54" t="n">
        <x:f>J5+J22</x:f>
        <x:v>0</x:v>
      </x:c>
      <x:c r="K23" s="54" t="n">
        <x:f>K5+K22</x:f>
        <x:v>0</x:v>
      </x:c>
      <x:c r="L23" s="54" t="n">
        <x:f>L5+L22</x:f>
        <x:v>0</x:v>
      </x:c>
      <x:c r="M23" s="54" t="n">
        <x:f>M5+M22</x:f>
        <x:v>0</x:v>
      </x:c>
      <x:c r="N23" s="54" t="n">
        <x:f>N5+N22</x:f>
        <x:v>0</x:v>
      </x:c>
      <x:c r="O23" s="54" t="n">
        <x:f>N23</x:f>
        <x:v>0</x:v>
      </x:c>
    </x:row>
    <x:row r="26">
      <x:c r="B26" s="46" t="str">
        <x:v>Orçado</x:v>
      </x:c>
      <x:c r="C26" s="46" t="str">
        <x:v>Jan</x:v>
      </x:c>
      <x:c r="D26" s="46" t="str">
        <x:v>Fev</x:v>
      </x:c>
      <x:c r="E26" s="46" t="str">
        <x:v>Mar</x:v>
      </x:c>
      <x:c r="F26" s="46" t="str">
        <x:v>Abr</x:v>
      </x:c>
      <x:c r="G26" s="46" t="str">
        <x:v>Mai</x:v>
      </x:c>
      <x:c r="H26" s="46" t="str">
        <x:v>Jun</x:v>
      </x:c>
      <x:c r="I26" s="46" t="str">
        <x:v>Jul</x:v>
      </x:c>
      <x:c r="J26" s="46" t="str">
        <x:v>Ago</x:v>
      </x:c>
      <x:c r="K26" s="46" t="str">
        <x:v>Set</x:v>
      </x:c>
      <x:c r="L26" s="46" t="str">
        <x:v>Out</x:v>
      </x:c>
      <x:c r="M26" s="46" t="str">
        <x:v>Nov</x:v>
      </x:c>
      <x:c r="N26" s="46" t="str">
        <x:v>Dez</x:v>
      </x:c>
      <x:c r="O26" s="46" t="str">
        <x:v>Ano / Dez</x:v>
      </x:c>
    </x:row>
    <x:row r="27" ht="18" customHeight="1">
      <x:c r="B27" t="str">
        <x:v>Saldo Inicial de Caixa</x:v>
      </x:c>
      <x:c r="C27" s="90" t="str"/>
      <x:c r="D27" t="n">
        <x:f>C45</x:f>
        <x:v>0</x:v>
      </x:c>
      <x:c r="E27" t="n">
        <x:f>D45</x:f>
        <x:v>0</x:v>
      </x:c>
      <x:c r="F27" t="n">
        <x:f>E45</x:f>
        <x:v>0</x:v>
      </x:c>
      <x:c r="G27" t="n">
        <x:f>F45</x:f>
        <x:v>0</x:v>
      </x:c>
      <x:c r="H27" t="n">
        <x:f>G45</x:f>
        <x:v>0</x:v>
      </x:c>
      <x:c r="I27" t="n">
        <x:f>H45</x:f>
        <x:v>0</x:v>
      </x:c>
      <x:c r="J27" t="n">
        <x:f>I45</x:f>
        <x:v>0</x:v>
      </x:c>
      <x:c r="K27" t="n">
        <x:f>J45</x:f>
        <x:v>0</x:v>
      </x:c>
      <x:c r="L27" t="n">
        <x:f>K45</x:f>
        <x:v>0</x:v>
      </x:c>
      <x:c r="M27" t="n">
        <x:f>L45</x:f>
        <x:v>0</x:v>
      </x:c>
      <x:c r="N27" t="n">
        <x:f>M45</x:f>
        <x:v>0</x:v>
      </x:c>
      <x:c r="O27" t="n">
        <x:f>C27</x:f>
        <x:v>0</x:v>
      </x:c>
    </x:row>
    <x:row r="28" ht="18" customHeight="1">
      <x:c r="B28" t="str">
        <x:v>Recebimentos de Clientes</x:v>
      </x:c>
      <x:c r="C28" s="90" t="str"/>
      <x:c r="D28" s="90" t="str"/>
      <x:c r="E28" s="90" t="str"/>
      <x:c r="F28" s="90" t="str"/>
      <x:c r="G28" s="90" t="str"/>
      <x:c r="H28" s="90" t="str"/>
      <x:c r="I28" s="90" t="str"/>
      <x:c r="J28" s="90" t="str"/>
      <x:c r="K28" s="90" t="str"/>
      <x:c r="L28" s="90" t="str"/>
      <x:c r="M28" s="90" t="str"/>
      <x:c r="N28" s="90" t="str"/>
      <x:c r="O28" t="n">
        <x:f>SUM(C28:N28)</x:f>
        <x:v>0</x:v>
      </x:c>
    </x:row>
    <x:row r="29" ht="18" customHeight="1">
      <x:c r="B29" t="str">
        <x:v>Outros Recebimentos Operacionais</x:v>
      </x:c>
      <x:c r="C29" s="90" t="str"/>
      <x:c r="D29" s="90" t="str"/>
      <x:c r="E29" s="90" t="str"/>
      <x:c r="F29" s="90" t="str"/>
      <x:c r="G29" s="90" t="str"/>
      <x:c r="H29" s="90" t="str"/>
      <x:c r="I29" s="90" t="str"/>
      <x:c r="J29" s="90" t="str"/>
      <x:c r="K29" s="90" t="str"/>
      <x:c r="L29" s="90" t="str"/>
      <x:c r="M29" s="90" t="str"/>
      <x:c r="N29" s="90" t="str"/>
      <x:c r="O29" t="n">
        <x:f>SUM(C29:N29)</x:f>
        <x:v>0</x:v>
      </x:c>
    </x:row>
    <x:row r="30" ht="18" customHeight="1">
      <x:c r="B30" t="str">
        <x:v>(-) Pagamentos a Fornecedores</x:v>
      </x:c>
      <x:c r="C30" s="90" t="str"/>
      <x:c r="D30" s="90" t="str"/>
      <x:c r="E30" s="90" t="str"/>
      <x:c r="F30" s="90" t="str"/>
      <x:c r="G30" s="90" t="str"/>
      <x:c r="H30" s="90" t="str"/>
      <x:c r="I30" s="90" t="str"/>
      <x:c r="J30" s="90" t="str"/>
      <x:c r="K30" s="90" t="str"/>
      <x:c r="L30" s="90" t="str"/>
      <x:c r="M30" s="90" t="str"/>
      <x:c r="N30" s="90" t="str"/>
      <x:c r="O30" t="n">
        <x:f>SUM(C30:N30)</x:f>
        <x:v>0</x:v>
      </x:c>
    </x:row>
    <x:row r="31" ht="18" customHeight="1">
      <x:c r="B31" t="str">
        <x:v>(-) Folha e Encargos</x:v>
      </x:c>
      <x:c r="C31" s="90" t="str"/>
      <x:c r="D31" s="90" t="str"/>
      <x:c r="E31" s="90" t="str"/>
      <x:c r="F31" s="90" t="str"/>
      <x:c r="G31" s="90" t="str"/>
      <x:c r="H31" s="90" t="str"/>
      <x:c r="I31" s="90" t="str"/>
      <x:c r="J31" s="90" t="str"/>
      <x:c r="K31" s="90" t="str"/>
      <x:c r="L31" s="90" t="str"/>
      <x:c r="M31" s="90" t="str"/>
      <x:c r="N31" s="90" t="str"/>
      <x:c r="O31" t="n">
        <x:f>SUM(C31:N31)</x:f>
        <x:v>0</x:v>
      </x:c>
    </x:row>
    <x:row r="32" ht="18" customHeight="1">
      <x:c r="B32" t="str">
        <x:v>(-) Impostos</x:v>
      </x:c>
      <x:c r="C32" s="90" t="str"/>
      <x:c r="D32" s="90" t="str"/>
      <x:c r="E32" s="90" t="str"/>
      <x:c r="F32" s="90" t="str"/>
      <x:c r="G32" s="90" t="str"/>
      <x:c r="H32" s="90" t="str"/>
      <x:c r="I32" s="90" t="str"/>
      <x:c r="J32" s="90" t="str"/>
      <x:c r="K32" s="90" t="str"/>
      <x:c r="L32" s="90" t="str"/>
      <x:c r="M32" s="90" t="str"/>
      <x:c r="N32" s="90" t="str"/>
      <x:c r="O32" t="n">
        <x:f>SUM(C32:N32)</x:f>
        <x:v>0</x:v>
      </x:c>
    </x:row>
    <x:row r="33" ht="18" customHeight="1">
      <x:c r="B33" t="str">
        <x:v>(-) Outras Despesas Operacionais</x:v>
      </x:c>
      <x:c r="C33" s="90" t="str"/>
      <x:c r="D33" s="90" t="str"/>
      <x:c r="E33" s="90" t="str"/>
      <x:c r="F33" s="90" t="str"/>
      <x:c r="G33" s="90" t="str"/>
      <x:c r="H33" s="90" t="str"/>
      <x:c r="I33" s="90" t="str"/>
      <x:c r="J33" s="90" t="str"/>
      <x:c r="K33" s="90" t="str"/>
      <x:c r="L33" s="90" t="str"/>
      <x:c r="M33" s="90" t="str"/>
      <x:c r="N33" s="90" t="str"/>
      <x:c r="O33" t="n">
        <x:f>SUM(C33:N33)</x:f>
        <x:v>0</x:v>
      </x:c>
    </x:row>
    <x:row r="34" ht="18" customHeight="1">
      <x:c r="B34" s="50" t="str">
        <x:v>Caixa Líquido Operacional</x:v>
      </x:c>
      <x:c r="C34" s="50" t="n">
        <x:f>C28+C29-C30-C31-C32-C33</x:f>
        <x:v>0</x:v>
      </x:c>
      <x:c r="D34" s="50" t="n">
        <x:f>D28+D29-D30-D31-D32-D33</x:f>
        <x:v>0</x:v>
      </x:c>
      <x:c r="E34" s="50" t="n">
        <x:f>E28+E29-E30-E31-E32-E33</x:f>
        <x:v>0</x:v>
      </x:c>
      <x:c r="F34" s="50" t="n">
        <x:f>F28+F29-F30-F31-F32-F33</x:f>
        <x:v>0</x:v>
      </x:c>
      <x:c r="G34" s="50" t="n">
        <x:f>G28+G29-G30-G31-G32-G33</x:f>
        <x:v>0</x:v>
      </x:c>
      <x:c r="H34" s="50" t="n">
        <x:f>H28+H29-H30-H31-H32-H33</x:f>
        <x:v>0</x:v>
      </x:c>
      <x:c r="I34" s="50" t="n">
        <x:f>I28+I29-I30-I31-I32-I33</x:f>
        <x:v>0</x:v>
      </x:c>
      <x:c r="J34" s="50" t="n">
        <x:f>J28+J29-J30-J31-J32-J33</x:f>
        <x:v>0</x:v>
      </x:c>
      <x:c r="K34" s="50" t="n">
        <x:f>K28+K29-K30-K31-K32-K33</x:f>
        <x:v>0</x:v>
      </x:c>
      <x:c r="L34" s="50" t="n">
        <x:f>L28+L29-L30-L31-L32-L33</x:f>
        <x:v>0</x:v>
      </x:c>
      <x:c r="M34" s="50" t="n">
        <x:f>M28+M29-M30-M31-M32-M33</x:f>
        <x:v>0</x:v>
      </x:c>
      <x:c r="N34" s="50" t="n">
        <x:f>N28+N29-N30-N31-N32-N33</x:f>
        <x:v>0</x:v>
      </x:c>
      <x:c r="O34" s="50" t="n">
        <x:f>SUM(C34:N34)</x:f>
        <x:v>0</x:v>
      </x:c>
    </x:row>
    <x:row r="35" ht="18" customHeight="1">
      <x:c r="B35" t="str">
        <x:v>(-) Investimentos / Capex</x:v>
      </x:c>
      <x:c r="C35" s="90" t="str"/>
      <x:c r="D35" s="90" t="str"/>
      <x:c r="E35" s="90" t="str"/>
      <x:c r="F35" s="90" t="str"/>
      <x:c r="G35" s="90" t="str"/>
      <x:c r="H35" s="90" t="str"/>
      <x:c r="I35" s="90" t="str"/>
      <x:c r="J35" s="90" t="str"/>
      <x:c r="K35" s="90" t="str"/>
      <x:c r="L35" s="90" t="str"/>
      <x:c r="M35" s="90" t="str"/>
      <x:c r="N35" s="90" t="str"/>
      <x:c r="O35" t="n">
        <x:f>SUM(C35:N35)</x:f>
        <x:v>0</x:v>
      </x:c>
    </x:row>
    <x:row r="36" ht="18" customHeight="1">
      <x:c r="B36" t="str">
        <x:v>(+) Venda de Ativos</x:v>
      </x:c>
      <x:c r="C36" s="90" t="str"/>
      <x:c r="D36" s="90" t="str"/>
      <x:c r="E36" s="90" t="str"/>
      <x:c r="F36" s="90" t="str"/>
      <x:c r="G36" s="90" t="str"/>
      <x:c r="H36" s="90" t="str"/>
      <x:c r="I36" s="90" t="str"/>
      <x:c r="J36" s="90" t="str"/>
      <x:c r="K36" s="90" t="str"/>
      <x:c r="L36" s="90" t="str"/>
      <x:c r="M36" s="90" t="str"/>
      <x:c r="N36" s="90" t="str"/>
      <x:c r="O36" t="n">
        <x:f>SUM(C36:N36)</x:f>
        <x:v>0</x:v>
      </x:c>
    </x:row>
    <x:row r="37" ht="18" customHeight="1">
      <x:c r="B37" s="50" t="str">
        <x:v>Caixa Líquido de Investimentos</x:v>
      </x:c>
      <x:c r="C37" s="50" t="n">
        <x:f>-C35+C36</x:f>
        <x:v>0</x:v>
      </x:c>
      <x:c r="D37" s="50" t="n">
        <x:f>-D35+D36</x:f>
        <x:v>0</x:v>
      </x:c>
      <x:c r="E37" s="50" t="n">
        <x:f>-E35+E36</x:f>
        <x:v>0</x:v>
      </x:c>
      <x:c r="F37" s="50" t="n">
        <x:f>-F35+F36</x:f>
        <x:v>0</x:v>
      </x:c>
      <x:c r="G37" s="50" t="n">
        <x:f>-G35+G36</x:f>
        <x:v>0</x:v>
      </x:c>
      <x:c r="H37" s="50" t="n">
        <x:f>-H35+H36</x:f>
        <x:v>0</x:v>
      </x:c>
      <x:c r="I37" s="50" t="n">
        <x:f>-I35+I36</x:f>
        <x:v>0</x:v>
      </x:c>
      <x:c r="J37" s="50" t="n">
        <x:f>-J35+J36</x:f>
        <x:v>0</x:v>
      </x:c>
      <x:c r="K37" s="50" t="n">
        <x:f>-K35+K36</x:f>
        <x:v>0</x:v>
      </x:c>
      <x:c r="L37" s="50" t="n">
        <x:f>-L35+L36</x:f>
        <x:v>0</x:v>
      </x:c>
      <x:c r="M37" s="50" t="n">
        <x:f>-M35+M36</x:f>
        <x:v>0</x:v>
      </x:c>
      <x:c r="N37" s="50" t="n">
        <x:f>-N35+N36</x:f>
        <x:v>0</x:v>
      </x:c>
      <x:c r="O37" s="50" t="n">
        <x:f>SUM(C37:N37)</x:f>
        <x:v>0</x:v>
      </x:c>
    </x:row>
    <x:row r="38" ht="18" customHeight="1">
      <x:c r="B38" t="str">
        <x:v>(+) Captação de Empréstimos</x:v>
      </x:c>
      <x:c r="C38" s="90" t="str"/>
      <x:c r="D38" s="90" t="str"/>
      <x:c r="E38" s="90" t="str"/>
      <x:c r="F38" s="90" t="str"/>
      <x:c r="G38" s="90" t="str"/>
      <x:c r="H38" s="90" t="str"/>
      <x:c r="I38" s="90" t="str"/>
      <x:c r="J38" s="90" t="str"/>
      <x:c r="K38" s="90" t="str"/>
      <x:c r="L38" s="90" t="str"/>
      <x:c r="M38" s="90" t="str"/>
      <x:c r="N38" s="90" t="str"/>
      <x:c r="O38" t="n">
        <x:f>SUM(C38:N38)</x:f>
        <x:v>0</x:v>
      </x:c>
    </x:row>
    <x:row r="39" ht="18" customHeight="1">
      <x:c r="B39" t="str">
        <x:v>(-) Amortização de Empréstimos</x:v>
      </x:c>
      <x:c r="C39" s="90" t="str"/>
      <x:c r="D39" s="90" t="str"/>
      <x:c r="E39" s="90" t="str"/>
      <x:c r="F39" s="90" t="str"/>
      <x:c r="G39" s="90" t="str"/>
      <x:c r="H39" s="90" t="str"/>
      <x:c r="I39" s="90" t="str"/>
      <x:c r="J39" s="90" t="str"/>
      <x:c r="K39" s="90" t="str"/>
      <x:c r="L39" s="90" t="str"/>
      <x:c r="M39" s="90" t="str"/>
      <x:c r="N39" s="90" t="str"/>
      <x:c r="O39" t="n">
        <x:f>SUM(C39:N39)</x:f>
        <x:v>0</x:v>
      </x:c>
    </x:row>
    <x:row r="40" ht="18" customHeight="1">
      <x:c r="B40" t="str">
        <x:v>(-) Juros Pagos</x:v>
      </x:c>
      <x:c r="C40" s="90" t="str"/>
      <x:c r="D40" s="90" t="str"/>
      <x:c r="E40" s="90" t="str"/>
      <x:c r="F40" s="90" t="str"/>
      <x:c r="G40" s="90" t="str"/>
      <x:c r="H40" s="90" t="str"/>
      <x:c r="I40" s="90" t="str"/>
      <x:c r="J40" s="90" t="str"/>
      <x:c r="K40" s="90" t="str"/>
      <x:c r="L40" s="90" t="str"/>
      <x:c r="M40" s="90" t="str"/>
      <x:c r="N40" s="90" t="str"/>
      <x:c r="O40" t="n">
        <x:f>SUM(C40:N40)</x:f>
        <x:v>0</x:v>
      </x:c>
    </x:row>
    <x:row r="41" ht="18" customHeight="1">
      <x:c r="B41" t="str">
        <x:v>(+) Aportes de Capital</x:v>
      </x:c>
      <x:c r="C41" s="90" t="str"/>
      <x:c r="D41" s="90" t="str"/>
      <x:c r="E41" s="90" t="str"/>
      <x:c r="F41" s="90" t="str"/>
      <x:c r="G41" s="90" t="str"/>
      <x:c r="H41" s="90" t="str"/>
      <x:c r="I41" s="90" t="str"/>
      <x:c r="J41" s="90" t="str"/>
      <x:c r="K41" s="90" t="str"/>
      <x:c r="L41" s="90" t="str"/>
      <x:c r="M41" s="90" t="str"/>
      <x:c r="N41" s="90" t="str"/>
      <x:c r="O41" t="n">
        <x:f>SUM(C41:N41)</x:f>
        <x:v>0</x:v>
      </x:c>
    </x:row>
    <x:row r="42" ht="18" customHeight="1">
      <x:c r="B42" t="str">
        <x:v>(-) Dividendos Pagos</x:v>
      </x:c>
      <x:c r="C42" s="90" t="str"/>
      <x:c r="D42" s="90" t="str"/>
      <x:c r="E42" s="90" t="str"/>
      <x:c r="F42" s="90" t="str"/>
      <x:c r="G42" s="90" t="str"/>
      <x:c r="H42" s="90" t="str"/>
      <x:c r="I42" s="90" t="str"/>
      <x:c r="J42" s="90" t="str"/>
      <x:c r="K42" s="90" t="str"/>
      <x:c r="L42" s="90" t="str"/>
      <x:c r="M42" s="90" t="str"/>
      <x:c r="N42" s="90" t="str"/>
      <x:c r="O42" t="n">
        <x:f>SUM(C42:N42)</x:f>
        <x:v>0</x:v>
      </x:c>
    </x:row>
    <x:row r="43" ht="18" customHeight="1">
      <x:c r="B43" s="50" t="str">
        <x:v>Caixa Líquido de Financiamentos</x:v>
      </x:c>
      <x:c r="C43" s="50" t="n">
        <x:f>C38-C39-C40+C41-C42</x:f>
        <x:v>0</x:v>
      </x:c>
      <x:c r="D43" s="50" t="n">
        <x:f>D38-D39-D40+D41-D42</x:f>
        <x:v>0</x:v>
      </x:c>
      <x:c r="E43" s="50" t="n">
        <x:f>E38-E39-E40+E41-E42</x:f>
        <x:v>0</x:v>
      </x:c>
      <x:c r="F43" s="50" t="n">
        <x:f>F38-F39-F40+F41-F42</x:f>
        <x:v>0</x:v>
      </x:c>
      <x:c r="G43" s="50" t="n">
        <x:f>G38-G39-G40+G41-G42</x:f>
        <x:v>0</x:v>
      </x:c>
      <x:c r="H43" s="50" t="n">
        <x:f>H38-H39-H40+H41-H42</x:f>
        <x:v>0</x:v>
      </x:c>
      <x:c r="I43" s="50" t="n">
        <x:f>I38-I39-I40+I41-I42</x:f>
        <x:v>0</x:v>
      </x:c>
      <x:c r="J43" s="50" t="n">
        <x:f>J38-J39-J40+J41-J42</x:f>
        <x:v>0</x:v>
      </x:c>
      <x:c r="K43" s="50" t="n">
        <x:f>K38-K39-K40+K41-K42</x:f>
        <x:v>0</x:v>
      </x:c>
      <x:c r="L43" s="50" t="n">
        <x:f>L38-L39-L40+L41-L42</x:f>
        <x:v>0</x:v>
      </x:c>
      <x:c r="M43" s="50" t="n">
        <x:f>M38-M39-M40+M41-M42</x:f>
        <x:v>0</x:v>
      </x:c>
      <x:c r="N43" s="50" t="n">
        <x:f>N38-N39-N40+N41-N42</x:f>
        <x:v>0</x:v>
      </x:c>
      <x:c r="O43" s="50" t="n">
        <x:f>SUM(C43:N43)</x:f>
        <x:v>0</x:v>
      </x:c>
    </x:row>
    <x:row r="44" ht="18" customHeight="1">
      <x:c r="B44" s="50" t="str">
        <x:v>Variação Líquida de Caixa</x:v>
      </x:c>
      <x:c r="C44" s="50" t="n">
        <x:f>C34+C37+C43</x:f>
        <x:v>0</x:v>
      </x:c>
      <x:c r="D44" s="50" t="n">
        <x:f>D34+D37+D43</x:f>
        <x:v>0</x:v>
      </x:c>
      <x:c r="E44" s="50" t="n">
        <x:f>E34+E37+E43</x:f>
        <x:v>0</x:v>
      </x:c>
      <x:c r="F44" s="50" t="n">
        <x:f>F34+F37+F43</x:f>
        <x:v>0</x:v>
      </x:c>
      <x:c r="G44" s="50" t="n">
        <x:f>G34+G37+G43</x:f>
        <x:v>0</x:v>
      </x:c>
      <x:c r="H44" s="50" t="n">
        <x:f>H34+H37+H43</x:f>
        <x:v>0</x:v>
      </x:c>
      <x:c r="I44" s="50" t="n">
        <x:f>I34+I37+I43</x:f>
        <x:v>0</x:v>
      </x:c>
      <x:c r="J44" s="50" t="n">
        <x:f>J34+J37+J43</x:f>
        <x:v>0</x:v>
      </x:c>
      <x:c r="K44" s="50" t="n">
        <x:f>K34+K37+K43</x:f>
        <x:v>0</x:v>
      </x:c>
      <x:c r="L44" s="50" t="n">
        <x:f>L34+L37+L43</x:f>
        <x:v>0</x:v>
      </x:c>
      <x:c r="M44" s="50" t="n">
        <x:f>M34+M37+M43</x:f>
        <x:v>0</x:v>
      </x:c>
      <x:c r="N44" s="50" t="n">
        <x:f>N34+N37+N43</x:f>
        <x:v>0</x:v>
      </x:c>
      <x:c r="O44" s="50" t="n">
        <x:f>SUM(C44:N44)</x:f>
        <x:v>0</x:v>
      </x:c>
    </x:row>
    <x:row r="45" ht="18" customHeight="1">
      <x:c r="B45" s="54" t="str">
        <x:v>Saldo Final de Caixa</x:v>
      </x:c>
      <x:c r="C45" s="54" t="n">
        <x:f>C27+C44</x:f>
        <x:v>0</x:v>
      </x:c>
      <x:c r="D45" s="54" t="n">
        <x:f>D27+D44</x:f>
        <x:v>0</x:v>
      </x:c>
      <x:c r="E45" s="54" t="n">
        <x:f>E27+E44</x:f>
        <x:v>0</x:v>
      </x:c>
      <x:c r="F45" s="54" t="n">
        <x:f>F27+F44</x:f>
        <x:v>0</x:v>
      </x:c>
      <x:c r="G45" s="54" t="n">
        <x:f>G27+G44</x:f>
        <x:v>0</x:v>
      </x:c>
      <x:c r="H45" s="54" t="n">
        <x:f>H27+H44</x:f>
        <x:v>0</x:v>
      </x:c>
      <x:c r="I45" s="54" t="n">
        <x:f>I27+I44</x:f>
        <x:v>0</x:v>
      </x:c>
      <x:c r="J45" s="54" t="n">
        <x:f>J27+J44</x:f>
        <x:v>0</x:v>
      </x:c>
      <x:c r="K45" s="54" t="n">
        <x:f>K27+K44</x:f>
        <x:v>0</x:v>
      </x:c>
      <x:c r="L45" s="54" t="n">
        <x:f>L27+L44</x:f>
        <x:v>0</x:v>
      </x:c>
      <x:c r="M45" s="54" t="n">
        <x:f>M27+M44</x:f>
        <x:v>0</x:v>
      </x:c>
      <x:c r="N45" s="54" t="n">
        <x:f>N27+N44</x:f>
        <x:v>0</x:v>
      </x:c>
      <x:c r="O45" s="54" t="n">
        <x:f>N45</x:f>
        <x:v>0</x:v>
      </x:c>
    </x:row>
    <x:row r="48">
      <x:c r="B48" s="46" t="str">
        <x:v>Forecast</x:v>
      </x:c>
      <x:c r="C48" s="46" t="str">
        <x:v>Jan</x:v>
      </x:c>
      <x:c r="D48" s="46" t="str">
        <x:v>Fev</x:v>
      </x:c>
      <x:c r="E48" s="46" t="str">
        <x:v>Mar</x:v>
      </x:c>
      <x:c r="F48" s="46" t="str">
        <x:v>Abr</x:v>
      </x:c>
      <x:c r="G48" s="46" t="str">
        <x:v>Mai</x:v>
      </x:c>
      <x:c r="H48" s="46" t="str">
        <x:v>Jun</x:v>
      </x:c>
      <x:c r="I48" s="46" t="str">
        <x:v>Jul</x:v>
      </x:c>
      <x:c r="J48" s="46" t="str">
        <x:v>Ago</x:v>
      </x:c>
      <x:c r="K48" s="46" t="str">
        <x:v>Set</x:v>
      </x:c>
      <x:c r="L48" s="46" t="str">
        <x:v>Out</x:v>
      </x:c>
      <x:c r="M48" s="46" t="str">
        <x:v>Nov</x:v>
      </x:c>
      <x:c r="N48" s="46" t="str">
        <x:v>Dez</x:v>
      </x:c>
      <x:c r="O48" s="46" t="str">
        <x:v>Ano / Dez</x:v>
      </x:c>
    </x:row>
    <x:row r="49" ht="18" customHeight="1">
      <x:c r="B49" t="str">
        <x:v>Saldo Inicial de Caixa</x:v>
      </x:c>
      <x:c r="C49" s="90" t="str"/>
      <x:c r="D49" t="n">
        <x:f>C67</x:f>
        <x:v>0</x:v>
      </x:c>
      <x:c r="E49" t="n">
        <x:f>D67</x:f>
        <x:v>0</x:v>
      </x:c>
      <x:c r="F49" t="n">
        <x:f>E67</x:f>
        <x:v>0</x:v>
      </x:c>
      <x:c r="G49" t="n">
        <x:f>F67</x:f>
        <x:v>0</x:v>
      </x:c>
      <x:c r="H49" t="n">
        <x:f>G67</x:f>
        <x:v>0</x:v>
      </x:c>
      <x:c r="I49" t="n">
        <x:f>H67</x:f>
        <x:v>0</x:v>
      </x:c>
      <x:c r="J49" t="n">
        <x:f>I67</x:f>
        <x:v>0</x:v>
      </x:c>
      <x:c r="K49" t="n">
        <x:f>J67</x:f>
        <x:v>0</x:v>
      </x:c>
      <x:c r="L49" t="n">
        <x:f>K67</x:f>
        <x:v>0</x:v>
      </x:c>
      <x:c r="M49" t="n">
        <x:f>L67</x:f>
        <x:v>0</x:v>
      </x:c>
      <x:c r="N49" t="n">
        <x:f>M67</x:f>
        <x:v>0</x:v>
      </x:c>
      <x:c r="O49" t="n">
        <x:f>C49</x:f>
        <x:v>0</x:v>
      </x:c>
    </x:row>
    <x:row r="50" ht="18" customHeight="1">
      <x:c r="B50" t="str">
        <x:v>Recebimentos de Clientes</x:v>
      </x:c>
      <x:c r="C50" s="90" t="str"/>
      <x:c r="D50" s="90" t="str"/>
      <x:c r="E50" s="90" t="str"/>
      <x:c r="F50" s="90" t="str"/>
      <x:c r="G50" s="90" t="str"/>
      <x:c r="H50" s="90" t="str"/>
      <x:c r="I50" s="90" t="str"/>
      <x:c r="J50" s="90" t="str"/>
      <x:c r="K50" s="90" t="str"/>
      <x:c r="L50" s="90" t="str"/>
      <x:c r="M50" s="90" t="str"/>
      <x:c r="N50" s="90" t="str"/>
      <x:c r="O50" t="n">
        <x:f>SUM(C50:N50)</x:f>
        <x:v>0</x:v>
      </x:c>
    </x:row>
    <x:row r="51" ht="18" customHeight="1">
      <x:c r="B51" t="str">
        <x:v>Outros Recebimentos Operacionais</x:v>
      </x:c>
      <x:c r="C51" s="90" t="str"/>
      <x:c r="D51" s="90" t="str"/>
      <x:c r="E51" s="90" t="str"/>
      <x:c r="F51" s="90" t="str"/>
      <x:c r="G51" s="90" t="str"/>
      <x:c r="H51" s="90" t="str"/>
      <x:c r="I51" s="90" t="str"/>
      <x:c r="J51" s="90" t="str"/>
      <x:c r="K51" s="90" t="str"/>
      <x:c r="L51" s="90" t="str"/>
      <x:c r="M51" s="90" t="str"/>
      <x:c r="N51" s="90" t="str"/>
      <x:c r="O51" t="n">
        <x:f>SUM(C51:N51)</x:f>
        <x:v>0</x:v>
      </x:c>
    </x:row>
    <x:row r="52" ht="18" customHeight="1">
      <x:c r="B52" t="str">
        <x:v>(-) Pagamentos a Fornecedores</x:v>
      </x:c>
      <x:c r="C52" s="90" t="str"/>
      <x:c r="D52" s="90" t="str"/>
      <x:c r="E52" s="90" t="str"/>
      <x:c r="F52" s="90" t="str"/>
      <x:c r="G52" s="90" t="str"/>
      <x:c r="H52" s="90" t="str"/>
      <x:c r="I52" s="90" t="str"/>
      <x:c r="J52" s="90" t="str"/>
      <x:c r="K52" s="90" t="str"/>
      <x:c r="L52" s="90" t="str"/>
      <x:c r="M52" s="90" t="str"/>
      <x:c r="N52" s="90" t="str"/>
      <x:c r="O52" t="n">
        <x:f>SUM(C52:N52)</x:f>
        <x:v>0</x:v>
      </x:c>
    </x:row>
    <x:row r="53" ht="18" customHeight="1">
      <x:c r="B53" t="str">
        <x:v>(-) Folha e Encargos</x:v>
      </x:c>
      <x:c r="C53" s="90" t="str"/>
      <x:c r="D53" s="90" t="str"/>
      <x:c r="E53" s="90" t="str"/>
      <x:c r="F53" s="90" t="str"/>
      <x:c r="G53" s="90" t="str"/>
      <x:c r="H53" s="90" t="str"/>
      <x:c r="I53" s="90" t="str"/>
      <x:c r="J53" s="90" t="str"/>
      <x:c r="K53" s="90" t="str"/>
      <x:c r="L53" s="90" t="str"/>
      <x:c r="M53" s="90" t="str"/>
      <x:c r="N53" s="90" t="str"/>
      <x:c r="O53" t="n">
        <x:f>SUM(C53:N53)</x:f>
        <x:v>0</x:v>
      </x:c>
    </x:row>
    <x:row r="54" ht="18" customHeight="1">
      <x:c r="B54" t="str">
        <x:v>(-) Impostos</x:v>
      </x:c>
      <x:c r="C54" s="90" t="str"/>
      <x:c r="D54" s="90" t="str"/>
      <x:c r="E54" s="90" t="str"/>
      <x:c r="F54" s="90" t="str"/>
      <x:c r="G54" s="90" t="str"/>
      <x:c r="H54" s="90" t="str"/>
      <x:c r="I54" s="90" t="str"/>
      <x:c r="J54" s="90" t="str"/>
      <x:c r="K54" s="90" t="str"/>
      <x:c r="L54" s="90" t="str"/>
      <x:c r="M54" s="90" t="str"/>
      <x:c r="N54" s="90" t="str"/>
      <x:c r="O54" t="n">
        <x:f>SUM(C54:N54)</x:f>
        <x:v>0</x:v>
      </x:c>
    </x:row>
    <x:row r="55" ht="18" customHeight="1">
      <x:c r="B55" t="str">
        <x:v>(-) Outras Despesas Operacionais</x:v>
      </x:c>
      <x:c r="C55" s="90" t="str"/>
      <x:c r="D55" s="90" t="str"/>
      <x:c r="E55" s="90" t="str"/>
      <x:c r="F55" s="90" t="str"/>
      <x:c r="G55" s="90" t="str"/>
      <x:c r="H55" s="90" t="str"/>
      <x:c r="I55" s="90" t="str"/>
      <x:c r="J55" s="90" t="str"/>
      <x:c r="K55" s="90" t="str"/>
      <x:c r="L55" s="90" t="str"/>
      <x:c r="M55" s="90" t="str"/>
      <x:c r="N55" s="90" t="str"/>
      <x:c r="O55" t="n">
        <x:f>SUM(C55:N55)</x:f>
        <x:v>0</x:v>
      </x:c>
    </x:row>
    <x:row r="56" ht="18" customHeight="1">
      <x:c r="B56" s="50" t="str">
        <x:v>Caixa Líquido Operacional</x:v>
      </x:c>
      <x:c r="C56" s="50" t="n">
        <x:f>C50+C51-C52-C53-C54-C55</x:f>
        <x:v>0</x:v>
      </x:c>
      <x:c r="D56" s="50" t="n">
        <x:f>D50+D51-D52-D53-D54-D55</x:f>
        <x:v>0</x:v>
      </x:c>
      <x:c r="E56" s="50" t="n">
        <x:f>E50+E51-E52-E53-E54-E55</x:f>
        <x:v>0</x:v>
      </x:c>
      <x:c r="F56" s="50" t="n">
        <x:f>F50+F51-F52-F53-F54-F55</x:f>
        <x:v>0</x:v>
      </x:c>
      <x:c r="G56" s="50" t="n">
        <x:f>G50+G51-G52-G53-G54-G55</x:f>
        <x:v>0</x:v>
      </x:c>
      <x:c r="H56" s="50" t="n">
        <x:f>H50+H51-H52-H53-H54-H55</x:f>
        <x:v>0</x:v>
      </x:c>
      <x:c r="I56" s="50" t="n">
        <x:f>I50+I51-I52-I53-I54-I55</x:f>
        <x:v>0</x:v>
      </x:c>
      <x:c r="J56" s="50" t="n">
        <x:f>J50+J51-J52-J53-J54-J55</x:f>
        <x:v>0</x:v>
      </x:c>
      <x:c r="K56" s="50" t="n">
        <x:f>K50+K51-K52-K53-K54-K55</x:f>
        <x:v>0</x:v>
      </x:c>
      <x:c r="L56" s="50" t="n">
        <x:f>L50+L51-L52-L53-L54-L55</x:f>
        <x:v>0</x:v>
      </x:c>
      <x:c r="M56" s="50" t="n">
        <x:f>M50+M51-M52-M53-M54-M55</x:f>
        <x:v>0</x:v>
      </x:c>
      <x:c r="N56" s="50" t="n">
        <x:f>N50+N51-N52-N53-N54-N55</x:f>
        <x:v>0</x:v>
      </x:c>
      <x:c r="O56" s="50" t="n">
        <x:f>SUM(C56:N56)</x:f>
        <x:v>0</x:v>
      </x:c>
    </x:row>
    <x:row r="57" ht="18" customHeight="1">
      <x:c r="B57" t="str">
        <x:v>(-) Investimentos / Capex</x:v>
      </x:c>
      <x:c r="C57" s="90" t="str"/>
      <x:c r="D57" s="90" t="str"/>
      <x:c r="E57" s="90" t="str"/>
      <x:c r="F57" s="90" t="str"/>
      <x:c r="G57" s="90" t="str"/>
      <x:c r="H57" s="90" t="str"/>
      <x:c r="I57" s="90" t="str"/>
      <x:c r="J57" s="90" t="str"/>
      <x:c r="K57" s="90" t="str"/>
      <x:c r="L57" s="90" t="str"/>
      <x:c r="M57" s="90" t="str"/>
      <x:c r="N57" s="90" t="str"/>
      <x:c r="O57" t="n">
        <x:f>SUM(C57:N57)</x:f>
        <x:v>0</x:v>
      </x:c>
    </x:row>
    <x:row r="58" ht="18" customHeight="1">
      <x:c r="B58" t="str">
        <x:v>(+) Venda de Ativos</x:v>
      </x:c>
      <x:c r="C58" s="90" t="str"/>
      <x:c r="D58" s="90" t="str"/>
      <x:c r="E58" s="90" t="str"/>
      <x:c r="F58" s="90" t="str"/>
      <x:c r="G58" s="90" t="str"/>
      <x:c r="H58" s="90" t="str"/>
      <x:c r="I58" s="90" t="str"/>
      <x:c r="J58" s="90" t="str"/>
      <x:c r="K58" s="90" t="str"/>
      <x:c r="L58" s="90" t="str"/>
      <x:c r="M58" s="90" t="str"/>
      <x:c r="N58" s="90" t="str"/>
      <x:c r="O58" t="n">
        <x:f>SUM(C58:N58)</x:f>
        <x:v>0</x:v>
      </x:c>
    </x:row>
    <x:row r="59" ht="18" customHeight="1">
      <x:c r="B59" s="50" t="str">
        <x:v>Caixa Líquido de Investimentos</x:v>
      </x:c>
      <x:c r="C59" s="50" t="n">
        <x:f>-C57+C58</x:f>
        <x:v>0</x:v>
      </x:c>
      <x:c r="D59" s="50" t="n">
        <x:f>-D57+D58</x:f>
        <x:v>0</x:v>
      </x:c>
      <x:c r="E59" s="50" t="n">
        <x:f>-E57+E58</x:f>
        <x:v>0</x:v>
      </x:c>
      <x:c r="F59" s="50" t="n">
        <x:f>-F57+F58</x:f>
        <x:v>0</x:v>
      </x:c>
      <x:c r="G59" s="50" t="n">
        <x:f>-G57+G58</x:f>
        <x:v>0</x:v>
      </x:c>
      <x:c r="H59" s="50" t="n">
        <x:f>-H57+H58</x:f>
        <x:v>0</x:v>
      </x:c>
      <x:c r="I59" s="50" t="n">
        <x:f>-I57+I58</x:f>
        <x:v>0</x:v>
      </x:c>
      <x:c r="J59" s="50" t="n">
        <x:f>-J57+J58</x:f>
        <x:v>0</x:v>
      </x:c>
      <x:c r="K59" s="50" t="n">
        <x:f>-K57+K58</x:f>
        <x:v>0</x:v>
      </x:c>
      <x:c r="L59" s="50" t="n">
        <x:f>-L57+L58</x:f>
        <x:v>0</x:v>
      </x:c>
      <x:c r="M59" s="50" t="n">
        <x:f>-M57+M58</x:f>
        <x:v>0</x:v>
      </x:c>
      <x:c r="N59" s="50" t="n">
        <x:f>-N57+N58</x:f>
        <x:v>0</x:v>
      </x:c>
      <x:c r="O59" s="50" t="n">
        <x:f>SUM(C59:N59)</x:f>
        <x:v>0</x:v>
      </x:c>
    </x:row>
    <x:row r="60" ht="18" customHeight="1">
      <x:c r="B60" t="str">
        <x:v>(+) Captação de Empréstimos</x:v>
      </x:c>
      <x:c r="C60" s="90" t="str"/>
      <x:c r="D60" s="90" t="str"/>
      <x:c r="E60" s="90" t="str"/>
      <x:c r="F60" s="90" t="str"/>
      <x:c r="G60" s="90" t="str"/>
      <x:c r="H60" s="90" t="str"/>
      <x:c r="I60" s="90" t="str"/>
      <x:c r="J60" s="90" t="str"/>
      <x:c r="K60" s="90" t="str"/>
      <x:c r="L60" s="90" t="str"/>
      <x:c r="M60" s="90" t="str"/>
      <x:c r="N60" s="90" t="str"/>
      <x:c r="O60" t="n">
        <x:f>SUM(C60:N60)</x:f>
        <x:v>0</x:v>
      </x:c>
    </x:row>
    <x:row r="61" ht="18" customHeight="1">
      <x:c r="B61" t="str">
        <x:v>(-) Amortização de Empréstimos</x:v>
      </x:c>
      <x:c r="C61" s="90" t="str"/>
      <x:c r="D61" s="90" t="str"/>
      <x:c r="E61" s="90" t="str"/>
      <x:c r="F61" s="90" t="str"/>
      <x:c r="G61" s="90" t="str"/>
      <x:c r="H61" s="90" t="str"/>
      <x:c r="I61" s="90" t="str"/>
      <x:c r="J61" s="90" t="str"/>
      <x:c r="K61" s="90" t="str"/>
      <x:c r="L61" s="90" t="str"/>
      <x:c r="M61" s="90" t="str"/>
      <x:c r="N61" s="90" t="str"/>
      <x:c r="O61" t="n">
        <x:f>SUM(C61:N61)</x:f>
        <x:v>0</x:v>
      </x:c>
    </x:row>
    <x:row r="62" ht="18" customHeight="1">
      <x:c r="B62" t="str">
        <x:v>(-) Juros Pagos</x:v>
      </x:c>
      <x:c r="C62" s="90" t="str"/>
      <x:c r="D62" s="90" t="str"/>
      <x:c r="E62" s="90" t="str"/>
      <x:c r="F62" s="90" t="str"/>
      <x:c r="G62" s="90" t="str"/>
      <x:c r="H62" s="90" t="str"/>
      <x:c r="I62" s="90" t="str"/>
      <x:c r="J62" s="90" t="str"/>
      <x:c r="K62" s="90" t="str"/>
      <x:c r="L62" s="90" t="str"/>
      <x:c r="M62" s="90" t="str"/>
      <x:c r="N62" s="90" t="str"/>
      <x:c r="O62" t="n">
        <x:f>SUM(C62:N62)</x:f>
        <x:v>0</x:v>
      </x:c>
    </x:row>
    <x:row r="63" ht="18" customHeight="1">
      <x:c r="B63" t="str">
        <x:v>(+) Aportes de Capital</x:v>
      </x:c>
      <x:c r="C63" s="90" t="str"/>
      <x:c r="D63" s="90" t="str"/>
      <x:c r="E63" s="90" t="str"/>
      <x:c r="F63" s="90" t="str"/>
      <x:c r="G63" s="90" t="str"/>
      <x:c r="H63" s="90" t="str"/>
      <x:c r="I63" s="90" t="str"/>
      <x:c r="J63" s="90" t="str"/>
      <x:c r="K63" s="90" t="str"/>
      <x:c r="L63" s="90" t="str"/>
      <x:c r="M63" s="90" t="str"/>
      <x:c r="N63" s="90" t="str"/>
      <x:c r="O63" t="n">
        <x:f>SUM(C63:N63)</x:f>
        <x:v>0</x:v>
      </x:c>
    </x:row>
    <x:row r="64" ht="18" customHeight="1">
      <x:c r="B64" t="str">
        <x:v>(-) Dividendos Pagos</x:v>
      </x:c>
      <x:c r="C64" s="90" t="str"/>
      <x:c r="D64" s="90" t="str"/>
      <x:c r="E64" s="90" t="str"/>
      <x:c r="F64" s="90" t="str"/>
      <x:c r="G64" s="90" t="str"/>
      <x:c r="H64" s="90" t="str"/>
      <x:c r="I64" s="90" t="str"/>
      <x:c r="J64" s="90" t="str"/>
      <x:c r="K64" s="90" t="str"/>
      <x:c r="L64" s="90" t="str"/>
      <x:c r="M64" s="90" t="str"/>
      <x:c r="N64" s="90" t="str"/>
      <x:c r="O64" t="n">
        <x:f>SUM(C64:N64)</x:f>
        <x:v>0</x:v>
      </x:c>
    </x:row>
    <x:row r="65" ht="18" customHeight="1">
      <x:c r="B65" s="50" t="str">
        <x:v>Caixa Líquido de Financiamentos</x:v>
      </x:c>
      <x:c r="C65" s="50" t="n">
        <x:f>C60-C61-C62+C63-C64</x:f>
        <x:v>0</x:v>
      </x:c>
      <x:c r="D65" s="50" t="n">
        <x:f>D60-D61-D62+D63-D64</x:f>
        <x:v>0</x:v>
      </x:c>
      <x:c r="E65" s="50" t="n">
        <x:f>E60-E61-E62+E63-E64</x:f>
        <x:v>0</x:v>
      </x:c>
      <x:c r="F65" s="50" t="n">
        <x:f>F60-F61-F62+F63-F64</x:f>
        <x:v>0</x:v>
      </x:c>
      <x:c r="G65" s="50" t="n">
        <x:f>G60-G61-G62+G63-G64</x:f>
        <x:v>0</x:v>
      </x:c>
      <x:c r="H65" s="50" t="n">
        <x:f>H60-H61-H62+H63-H64</x:f>
        <x:v>0</x:v>
      </x:c>
      <x:c r="I65" s="50" t="n">
        <x:f>I60-I61-I62+I63-I64</x:f>
        <x:v>0</x:v>
      </x:c>
      <x:c r="J65" s="50" t="n">
        <x:f>J60-J61-J62+J63-J64</x:f>
        <x:v>0</x:v>
      </x:c>
      <x:c r="K65" s="50" t="n">
        <x:f>K60-K61-K62+K63-K64</x:f>
        <x:v>0</x:v>
      </x:c>
      <x:c r="L65" s="50" t="n">
        <x:f>L60-L61-L62+L63-L64</x:f>
        <x:v>0</x:v>
      </x:c>
      <x:c r="M65" s="50" t="n">
        <x:f>M60-M61-M62+M63-M64</x:f>
        <x:v>0</x:v>
      </x:c>
      <x:c r="N65" s="50" t="n">
        <x:f>N60-N61-N62+N63-N64</x:f>
        <x:v>0</x:v>
      </x:c>
      <x:c r="O65" s="50" t="n">
        <x:f>SUM(C65:N65)</x:f>
        <x:v>0</x:v>
      </x:c>
    </x:row>
    <x:row r="66" ht="18" customHeight="1">
      <x:c r="B66" s="50" t="str">
        <x:v>Variação Líquida de Caixa</x:v>
      </x:c>
      <x:c r="C66" s="50" t="n">
        <x:f>C56+C59+C65</x:f>
        <x:v>0</x:v>
      </x:c>
      <x:c r="D66" s="50" t="n">
        <x:f>D56+D59+D65</x:f>
        <x:v>0</x:v>
      </x:c>
      <x:c r="E66" s="50" t="n">
        <x:f>E56+E59+E65</x:f>
        <x:v>0</x:v>
      </x:c>
      <x:c r="F66" s="50" t="n">
        <x:f>F56+F59+F65</x:f>
        <x:v>0</x:v>
      </x:c>
      <x:c r="G66" s="50" t="n">
        <x:f>G56+G59+G65</x:f>
        <x:v>0</x:v>
      </x:c>
      <x:c r="H66" s="50" t="n">
        <x:f>H56+H59+H65</x:f>
        <x:v>0</x:v>
      </x:c>
      <x:c r="I66" s="50" t="n">
        <x:f>I56+I59+I65</x:f>
        <x:v>0</x:v>
      </x:c>
      <x:c r="J66" s="50" t="n">
        <x:f>J56+J59+J65</x:f>
        <x:v>0</x:v>
      </x:c>
      <x:c r="K66" s="50" t="n">
        <x:f>K56+K59+K65</x:f>
        <x:v>0</x:v>
      </x:c>
      <x:c r="L66" s="50" t="n">
        <x:f>L56+L59+L65</x:f>
        <x:v>0</x:v>
      </x:c>
      <x:c r="M66" s="50" t="n">
        <x:f>M56+M59+M65</x:f>
        <x:v>0</x:v>
      </x:c>
      <x:c r="N66" s="50" t="n">
        <x:f>N56+N59+N65</x:f>
        <x:v>0</x:v>
      </x:c>
      <x:c r="O66" s="50" t="n">
        <x:f>SUM(C66:N66)</x:f>
        <x:v>0</x:v>
      </x:c>
    </x:row>
    <x:row r="67" ht="18" customHeight="1">
      <x:c r="B67" s="54" t="str">
        <x:v>Saldo Final de Caixa</x:v>
      </x:c>
      <x:c r="C67" s="54" t="n">
        <x:f>C49+C66</x:f>
        <x:v>0</x:v>
      </x:c>
      <x:c r="D67" s="54" t="n">
        <x:f>D49+D66</x:f>
        <x:v>0</x:v>
      </x:c>
      <x:c r="E67" s="54" t="n">
        <x:f>E49+E66</x:f>
        <x:v>0</x:v>
      </x:c>
      <x:c r="F67" s="54" t="n">
        <x:f>F49+F66</x:f>
        <x:v>0</x:v>
      </x:c>
      <x:c r="G67" s="54" t="n">
        <x:f>G49+G66</x:f>
        <x:v>0</x:v>
      </x:c>
      <x:c r="H67" s="54" t="n">
        <x:f>H49+H66</x:f>
        <x:v>0</x:v>
      </x:c>
      <x:c r="I67" s="54" t="n">
        <x:f>I49+I66</x:f>
        <x:v>0</x:v>
      </x:c>
      <x:c r="J67" s="54" t="n">
        <x:f>J49+J66</x:f>
        <x:v>0</x:v>
      </x:c>
      <x:c r="K67" s="54" t="n">
        <x:f>K49+K66</x:f>
        <x:v>0</x:v>
      </x:c>
      <x:c r="L67" s="54" t="n">
        <x:f>L49+L66</x:f>
        <x:v>0</x:v>
      </x:c>
      <x:c r="M67" s="54" t="n">
        <x:f>M49+M66</x:f>
        <x:v>0</x:v>
      </x:c>
      <x:c r="N67" s="54" t="n">
        <x:f>N49+N66</x:f>
        <x:v>0</x:v>
      </x:c>
      <x:c r="O67" s="54" t="n">
        <x:f>N67</x:f>
        <x:v>0</x:v>
      </x:c>
    </x:row>
    <x:row r="70">
      <x:c r="B70" s="46" t="str">
        <x:v>Variação Real − Orçado</x:v>
      </x:c>
      <x:c r="C70" s="46" t="str">
        <x:v>Jan</x:v>
      </x:c>
      <x:c r="D70" s="46" t="str">
        <x:v>Fev</x:v>
      </x:c>
      <x:c r="E70" s="46" t="str">
        <x:v>Mar</x:v>
      </x:c>
      <x:c r="F70" s="46" t="str">
        <x:v>Abr</x:v>
      </x:c>
      <x:c r="G70" s="46" t="str">
        <x:v>Mai</x:v>
      </x:c>
      <x:c r="H70" s="46" t="str">
        <x:v>Jun</x:v>
      </x:c>
      <x:c r="I70" s="46" t="str">
        <x:v>Jul</x:v>
      </x:c>
      <x:c r="J70" s="46" t="str">
        <x:v>Ago</x:v>
      </x:c>
      <x:c r="K70" s="46" t="str">
        <x:v>Set</x:v>
      </x:c>
      <x:c r="L70" s="46" t="str">
        <x:v>Out</x:v>
      </x:c>
      <x:c r="M70" s="46" t="str">
        <x:v>Nov</x:v>
      </x:c>
      <x:c r="N70" s="46" t="str">
        <x:v>Dez</x:v>
      </x:c>
      <x:c r="O70" s="46" t="str">
        <x:v>Ano / Dez</x:v>
      </x:c>
    </x:row>
    <x:row r="71" ht="18" customHeight="1">
      <x:c r="B71" t="str">
        <x:v>Saldo Inicial de Caixa</x:v>
      </x:c>
      <x:c r="C71" t="n">
        <x:f>C5-C27</x:f>
        <x:v>0</x:v>
      </x:c>
      <x:c r="D71" t="n">
        <x:f>D5-D27</x:f>
        <x:v>0</x:v>
      </x:c>
      <x:c r="E71" t="n">
        <x:f>E5-E27</x:f>
        <x:v>0</x:v>
      </x:c>
      <x:c r="F71" t="n">
        <x:f>F5-F27</x:f>
        <x:v>0</x:v>
      </x:c>
      <x:c r="G71" t="n">
        <x:f>G5-G27</x:f>
        <x:v>0</x:v>
      </x:c>
      <x:c r="H71" t="n">
        <x:f>H5-H27</x:f>
        <x:v>0</x:v>
      </x:c>
      <x:c r="I71" t="n">
        <x:f>I5-I27</x:f>
        <x:v>0</x:v>
      </x:c>
      <x:c r="J71" t="n">
        <x:f>J5-J27</x:f>
        <x:v>0</x:v>
      </x:c>
      <x:c r="K71" t="n">
        <x:f>K5-K27</x:f>
        <x:v>0</x:v>
      </x:c>
      <x:c r="L71" t="n">
        <x:f>L5-L27</x:f>
        <x:v>0</x:v>
      </x:c>
      <x:c r="M71" t="n">
        <x:f>M5-M27</x:f>
        <x:v>0</x:v>
      </x:c>
      <x:c r="N71" t="n">
        <x:f>N5-N27</x:f>
        <x:v>0</x:v>
      </x:c>
      <x:c r="O71" t="n">
        <x:f>O5-O27</x:f>
        <x:v>0</x:v>
      </x:c>
    </x:row>
    <x:row r="72" ht="18" customHeight="1">
      <x:c r="B72" t="str">
        <x:v>Recebimentos de Clientes</x:v>
      </x:c>
      <x:c r="C72" t="n">
        <x:f>C6-C28</x:f>
        <x:v>0</x:v>
      </x:c>
      <x:c r="D72" t="n">
        <x:f>D6-D28</x:f>
        <x:v>0</x:v>
      </x:c>
      <x:c r="E72" t="n">
        <x:f>E6-E28</x:f>
        <x:v>0</x:v>
      </x:c>
      <x:c r="F72" t="n">
        <x:f>F6-F28</x:f>
        <x:v>0</x:v>
      </x:c>
      <x:c r="G72" t="n">
        <x:f>G6-G28</x:f>
        <x:v>0</x:v>
      </x:c>
      <x:c r="H72" t="n">
        <x:f>H6-H28</x:f>
        <x:v>0</x:v>
      </x:c>
      <x:c r="I72" t="n">
        <x:f>I6-I28</x:f>
        <x:v>0</x:v>
      </x:c>
      <x:c r="J72" t="n">
        <x:f>J6-J28</x:f>
        <x:v>0</x:v>
      </x:c>
      <x:c r="K72" t="n">
        <x:f>K6-K28</x:f>
        <x:v>0</x:v>
      </x:c>
      <x:c r="L72" t="n">
        <x:f>L6-L28</x:f>
        <x:v>0</x:v>
      </x:c>
      <x:c r="M72" t="n">
        <x:f>M6-M28</x:f>
        <x:v>0</x:v>
      </x:c>
      <x:c r="N72" t="n">
        <x:f>N6-N28</x:f>
        <x:v>0</x:v>
      </x:c>
      <x:c r="O72" t="n">
        <x:f>O6-O28</x:f>
        <x:v>0</x:v>
      </x:c>
    </x:row>
    <x:row r="73" ht="18" customHeight="1">
      <x:c r="B73" t="str">
        <x:v>Outros Recebimentos Operacionais</x:v>
      </x:c>
      <x:c r="C73" t="n">
        <x:f>C7-C29</x:f>
        <x:v>0</x:v>
      </x:c>
      <x:c r="D73" t="n">
        <x:f>D7-D29</x:f>
        <x:v>0</x:v>
      </x:c>
      <x:c r="E73" t="n">
        <x:f>E7-E29</x:f>
        <x:v>0</x:v>
      </x:c>
      <x:c r="F73" t="n">
        <x:f>F7-F29</x:f>
        <x:v>0</x:v>
      </x:c>
      <x:c r="G73" t="n">
        <x:f>G7-G29</x:f>
        <x:v>0</x:v>
      </x:c>
      <x:c r="H73" t="n">
        <x:f>H7-H29</x:f>
        <x:v>0</x:v>
      </x:c>
      <x:c r="I73" t="n">
        <x:f>I7-I29</x:f>
        <x:v>0</x:v>
      </x:c>
      <x:c r="J73" t="n">
        <x:f>J7-J29</x:f>
        <x:v>0</x:v>
      </x:c>
      <x:c r="K73" t="n">
        <x:f>K7-K29</x:f>
        <x:v>0</x:v>
      </x:c>
      <x:c r="L73" t="n">
        <x:f>L7-L29</x:f>
        <x:v>0</x:v>
      </x:c>
      <x:c r="M73" t="n">
        <x:f>M7-M29</x:f>
        <x:v>0</x:v>
      </x:c>
      <x:c r="N73" t="n">
        <x:f>N7-N29</x:f>
        <x:v>0</x:v>
      </x:c>
      <x:c r="O73" t="n">
        <x:f>O7-O29</x:f>
        <x:v>0</x:v>
      </x:c>
    </x:row>
    <x:row r="74" ht="18" customHeight="1">
      <x:c r="B74" t="str">
        <x:v>(-) Pagamentos a Fornecedores</x:v>
      </x:c>
      <x:c r="C74" t="n">
        <x:f>C8-C30</x:f>
        <x:v>0</x:v>
      </x:c>
      <x:c r="D74" t="n">
        <x:f>D8-D30</x:f>
        <x:v>0</x:v>
      </x:c>
      <x:c r="E74" t="n">
        <x:f>E8-E30</x:f>
        <x:v>0</x:v>
      </x:c>
      <x:c r="F74" t="n">
        <x:f>F8-F30</x:f>
        <x:v>0</x:v>
      </x:c>
      <x:c r="G74" t="n">
        <x:f>G8-G30</x:f>
        <x:v>0</x:v>
      </x:c>
      <x:c r="H74" t="n">
        <x:f>H8-H30</x:f>
        <x:v>0</x:v>
      </x:c>
      <x:c r="I74" t="n">
        <x:f>I8-I30</x:f>
        <x:v>0</x:v>
      </x:c>
      <x:c r="J74" t="n">
        <x:f>J8-J30</x:f>
        <x:v>0</x:v>
      </x:c>
      <x:c r="K74" t="n">
        <x:f>K8-K30</x:f>
        <x:v>0</x:v>
      </x:c>
      <x:c r="L74" t="n">
        <x:f>L8-L30</x:f>
        <x:v>0</x:v>
      </x:c>
      <x:c r="M74" t="n">
        <x:f>M8-M30</x:f>
        <x:v>0</x:v>
      </x:c>
      <x:c r="N74" t="n">
        <x:f>N8-N30</x:f>
        <x:v>0</x:v>
      </x:c>
      <x:c r="O74" t="n">
        <x:f>O8-O30</x:f>
        <x:v>0</x:v>
      </x:c>
    </x:row>
    <x:row r="75" ht="18" customHeight="1">
      <x:c r="B75" t="str">
        <x:v>(-) Folha e Encargos</x:v>
      </x:c>
      <x:c r="C75" t="n">
        <x:f>C9-C31</x:f>
        <x:v>0</x:v>
      </x:c>
      <x:c r="D75" t="n">
        <x:f>D9-D31</x:f>
        <x:v>0</x:v>
      </x:c>
      <x:c r="E75" t="n">
        <x:f>E9-E31</x:f>
        <x:v>0</x:v>
      </x:c>
      <x:c r="F75" t="n">
        <x:f>F9-F31</x:f>
        <x:v>0</x:v>
      </x:c>
      <x:c r="G75" t="n">
        <x:f>G9-G31</x:f>
        <x:v>0</x:v>
      </x:c>
      <x:c r="H75" t="n">
        <x:f>H9-H31</x:f>
        <x:v>0</x:v>
      </x:c>
      <x:c r="I75" t="n">
        <x:f>I9-I31</x:f>
        <x:v>0</x:v>
      </x:c>
      <x:c r="J75" t="n">
        <x:f>J9-J31</x:f>
        <x:v>0</x:v>
      </x:c>
      <x:c r="K75" t="n">
        <x:f>K9-K31</x:f>
        <x:v>0</x:v>
      </x:c>
      <x:c r="L75" t="n">
        <x:f>L9-L31</x:f>
        <x:v>0</x:v>
      </x:c>
      <x:c r="M75" t="n">
        <x:f>M9-M31</x:f>
        <x:v>0</x:v>
      </x:c>
      <x:c r="N75" t="n">
        <x:f>N9-N31</x:f>
        <x:v>0</x:v>
      </x:c>
      <x:c r="O75" t="n">
        <x:f>O9-O31</x:f>
        <x:v>0</x:v>
      </x:c>
    </x:row>
    <x:row r="76" ht="18" customHeight="1">
      <x:c r="B76" t="str">
        <x:v>(-) Impostos</x:v>
      </x:c>
      <x:c r="C76" t="n">
        <x:f>C10-C32</x:f>
        <x:v>0</x:v>
      </x:c>
      <x:c r="D76" t="n">
        <x:f>D10-D32</x:f>
        <x:v>0</x:v>
      </x:c>
      <x:c r="E76" t="n">
        <x:f>E10-E32</x:f>
        <x:v>0</x:v>
      </x:c>
      <x:c r="F76" t="n">
        <x:f>F10-F32</x:f>
        <x:v>0</x:v>
      </x:c>
      <x:c r="G76" t="n">
        <x:f>G10-G32</x:f>
        <x:v>0</x:v>
      </x:c>
      <x:c r="H76" t="n">
        <x:f>H10-H32</x:f>
        <x:v>0</x:v>
      </x:c>
      <x:c r="I76" t="n">
        <x:f>I10-I32</x:f>
        <x:v>0</x:v>
      </x:c>
      <x:c r="J76" t="n">
        <x:f>J10-J32</x:f>
        <x:v>0</x:v>
      </x:c>
      <x:c r="K76" t="n">
        <x:f>K10-K32</x:f>
        <x:v>0</x:v>
      </x:c>
      <x:c r="L76" t="n">
        <x:f>L10-L32</x:f>
        <x:v>0</x:v>
      </x:c>
      <x:c r="M76" t="n">
        <x:f>M10-M32</x:f>
        <x:v>0</x:v>
      </x:c>
      <x:c r="N76" t="n">
        <x:f>N10-N32</x:f>
        <x:v>0</x:v>
      </x:c>
      <x:c r="O76" t="n">
        <x:f>O10-O32</x:f>
        <x:v>0</x:v>
      </x:c>
    </x:row>
    <x:row r="77" ht="18" customHeight="1">
      <x:c r="B77" t="str">
        <x:v>(-) Outras Despesas Operacionais</x:v>
      </x:c>
      <x:c r="C77" t="n">
        <x:f>C11-C33</x:f>
        <x:v>0</x:v>
      </x:c>
      <x:c r="D77" t="n">
        <x:f>D11-D33</x:f>
        <x:v>0</x:v>
      </x:c>
      <x:c r="E77" t="n">
        <x:f>E11-E33</x:f>
        <x:v>0</x:v>
      </x:c>
      <x:c r="F77" t="n">
        <x:f>F11-F33</x:f>
        <x:v>0</x:v>
      </x:c>
      <x:c r="G77" t="n">
        <x:f>G11-G33</x:f>
        <x:v>0</x:v>
      </x:c>
      <x:c r="H77" t="n">
        <x:f>H11-H33</x:f>
        <x:v>0</x:v>
      </x:c>
      <x:c r="I77" t="n">
        <x:f>I11-I33</x:f>
        <x:v>0</x:v>
      </x:c>
      <x:c r="J77" t="n">
        <x:f>J11-J33</x:f>
        <x:v>0</x:v>
      </x:c>
      <x:c r="K77" t="n">
        <x:f>K11-K33</x:f>
        <x:v>0</x:v>
      </x:c>
      <x:c r="L77" t="n">
        <x:f>L11-L33</x:f>
        <x:v>0</x:v>
      </x:c>
      <x:c r="M77" t="n">
        <x:f>M11-M33</x:f>
        <x:v>0</x:v>
      </x:c>
      <x:c r="N77" t="n">
        <x:f>N11-N33</x:f>
        <x:v>0</x:v>
      </x:c>
      <x:c r="O77" t="n">
        <x:f>O11-O33</x:f>
        <x:v>0</x:v>
      </x:c>
    </x:row>
    <x:row r="78" ht="18" customHeight="1">
      <x:c r="B78" s="50" t="str">
        <x:v>Caixa Líquido Operacional</x:v>
      </x:c>
      <x:c r="C78" s="50" t="n">
        <x:f>C12-C34</x:f>
        <x:v>0</x:v>
      </x:c>
      <x:c r="D78" s="50" t="n">
        <x:f>D12-D34</x:f>
        <x:v>0</x:v>
      </x:c>
      <x:c r="E78" s="50" t="n">
        <x:f>E12-E34</x:f>
        <x:v>0</x:v>
      </x:c>
      <x:c r="F78" s="50" t="n">
        <x:f>F12-F34</x:f>
        <x:v>0</x:v>
      </x:c>
      <x:c r="G78" s="50" t="n">
        <x:f>G12-G34</x:f>
        <x:v>0</x:v>
      </x:c>
      <x:c r="H78" s="50" t="n">
        <x:f>H12-H34</x:f>
        <x:v>0</x:v>
      </x:c>
      <x:c r="I78" s="50" t="n">
        <x:f>I12-I34</x:f>
        <x:v>0</x:v>
      </x:c>
      <x:c r="J78" s="50" t="n">
        <x:f>J12-J34</x:f>
        <x:v>0</x:v>
      </x:c>
      <x:c r="K78" s="50" t="n">
        <x:f>K12-K34</x:f>
        <x:v>0</x:v>
      </x:c>
      <x:c r="L78" s="50" t="n">
        <x:f>L12-L34</x:f>
        <x:v>0</x:v>
      </x:c>
      <x:c r="M78" s="50" t="n">
        <x:f>M12-M34</x:f>
        <x:v>0</x:v>
      </x:c>
      <x:c r="N78" s="50" t="n">
        <x:f>N12-N34</x:f>
        <x:v>0</x:v>
      </x:c>
      <x:c r="O78" s="50" t="n">
        <x:f>O12-O34</x:f>
        <x:v>0</x:v>
      </x:c>
    </x:row>
    <x:row r="79" ht="18" customHeight="1">
      <x:c r="B79" t="str">
        <x:v>(-) Investimentos / Capex</x:v>
      </x:c>
      <x:c r="C79" t="n">
        <x:f>C13-C35</x:f>
        <x:v>0</x:v>
      </x:c>
      <x:c r="D79" t="n">
        <x:f>D13-D35</x:f>
        <x:v>0</x:v>
      </x:c>
      <x:c r="E79" t="n">
        <x:f>E13-E35</x:f>
        <x:v>0</x:v>
      </x:c>
      <x:c r="F79" t="n">
        <x:f>F13-F35</x:f>
        <x:v>0</x:v>
      </x:c>
      <x:c r="G79" t="n">
        <x:f>G13-G35</x:f>
        <x:v>0</x:v>
      </x:c>
      <x:c r="H79" t="n">
        <x:f>H13-H35</x:f>
        <x:v>0</x:v>
      </x:c>
      <x:c r="I79" t="n">
        <x:f>I13-I35</x:f>
        <x:v>0</x:v>
      </x:c>
      <x:c r="J79" t="n">
        <x:f>J13-J35</x:f>
        <x:v>0</x:v>
      </x:c>
      <x:c r="K79" t="n">
        <x:f>K13-K35</x:f>
        <x:v>0</x:v>
      </x:c>
      <x:c r="L79" t="n">
        <x:f>L13-L35</x:f>
        <x:v>0</x:v>
      </x:c>
      <x:c r="M79" t="n">
        <x:f>M13-M35</x:f>
        <x:v>0</x:v>
      </x:c>
      <x:c r="N79" t="n">
        <x:f>N13-N35</x:f>
        <x:v>0</x:v>
      </x:c>
      <x:c r="O79" t="n">
        <x:f>O13-O35</x:f>
        <x:v>0</x:v>
      </x:c>
    </x:row>
    <x:row r="80" ht="18" customHeight="1">
      <x:c r="B80" t="str">
        <x:v>(+) Venda de Ativos</x:v>
      </x:c>
      <x:c r="C80" t="n">
        <x:f>C14-C36</x:f>
        <x:v>0</x:v>
      </x:c>
      <x:c r="D80" t="n">
        <x:f>D14-D36</x:f>
        <x:v>0</x:v>
      </x:c>
      <x:c r="E80" t="n">
        <x:f>E14-E36</x:f>
        <x:v>0</x:v>
      </x:c>
      <x:c r="F80" t="n">
        <x:f>F14-F36</x:f>
        <x:v>0</x:v>
      </x:c>
      <x:c r="G80" t="n">
        <x:f>G14-G36</x:f>
        <x:v>0</x:v>
      </x:c>
      <x:c r="H80" t="n">
        <x:f>H14-H36</x:f>
        <x:v>0</x:v>
      </x:c>
      <x:c r="I80" t="n">
        <x:f>I14-I36</x:f>
        <x:v>0</x:v>
      </x:c>
      <x:c r="J80" t="n">
        <x:f>J14-J36</x:f>
        <x:v>0</x:v>
      </x:c>
      <x:c r="K80" t="n">
        <x:f>K14-K36</x:f>
        <x:v>0</x:v>
      </x:c>
      <x:c r="L80" t="n">
        <x:f>L14-L36</x:f>
        <x:v>0</x:v>
      </x:c>
      <x:c r="M80" t="n">
        <x:f>M14-M36</x:f>
        <x:v>0</x:v>
      </x:c>
      <x:c r="N80" t="n">
        <x:f>N14-N36</x:f>
        <x:v>0</x:v>
      </x:c>
      <x:c r="O80" t="n">
        <x:f>O14-O36</x:f>
        <x:v>0</x:v>
      </x:c>
    </x:row>
    <x:row r="81" ht="18" customHeight="1">
      <x:c r="B81" s="50" t="str">
        <x:v>Caixa Líquido de Investimentos</x:v>
      </x:c>
      <x:c r="C81" s="50" t="n">
        <x:f>C15-C37</x:f>
        <x:v>0</x:v>
      </x:c>
      <x:c r="D81" s="50" t="n">
        <x:f>D15-D37</x:f>
        <x:v>0</x:v>
      </x:c>
      <x:c r="E81" s="50" t="n">
        <x:f>E15-E37</x:f>
        <x:v>0</x:v>
      </x:c>
      <x:c r="F81" s="50" t="n">
        <x:f>F15-F37</x:f>
        <x:v>0</x:v>
      </x:c>
      <x:c r="G81" s="50" t="n">
        <x:f>G15-G37</x:f>
        <x:v>0</x:v>
      </x:c>
      <x:c r="H81" s="50" t="n">
        <x:f>H15-H37</x:f>
        <x:v>0</x:v>
      </x:c>
      <x:c r="I81" s="50" t="n">
        <x:f>I15-I37</x:f>
        <x:v>0</x:v>
      </x:c>
      <x:c r="J81" s="50" t="n">
        <x:f>J15-J37</x:f>
        <x:v>0</x:v>
      </x:c>
      <x:c r="K81" s="50" t="n">
        <x:f>K15-K37</x:f>
        <x:v>0</x:v>
      </x:c>
      <x:c r="L81" s="50" t="n">
        <x:f>L15-L37</x:f>
        <x:v>0</x:v>
      </x:c>
      <x:c r="M81" s="50" t="n">
        <x:f>M15-M37</x:f>
        <x:v>0</x:v>
      </x:c>
      <x:c r="N81" s="50" t="n">
        <x:f>N15-N37</x:f>
        <x:v>0</x:v>
      </x:c>
      <x:c r="O81" s="50" t="n">
        <x:f>O15-O37</x:f>
        <x:v>0</x:v>
      </x:c>
    </x:row>
    <x:row r="82" ht="18" customHeight="1">
      <x:c r="B82" t="str">
        <x:v>(+) Captação de Empréstimos</x:v>
      </x:c>
      <x:c r="C82" t="n">
        <x:f>C16-C38</x:f>
        <x:v>0</x:v>
      </x:c>
      <x:c r="D82" t="n">
        <x:f>D16-D38</x:f>
        <x:v>0</x:v>
      </x:c>
      <x:c r="E82" t="n">
        <x:f>E16-E38</x:f>
        <x:v>0</x:v>
      </x:c>
      <x:c r="F82" t="n">
        <x:f>F16-F38</x:f>
        <x:v>0</x:v>
      </x:c>
      <x:c r="G82" t="n">
        <x:f>G16-G38</x:f>
        <x:v>0</x:v>
      </x:c>
      <x:c r="H82" t="n">
        <x:f>H16-H38</x:f>
        <x:v>0</x:v>
      </x:c>
      <x:c r="I82" t="n">
        <x:f>I16-I38</x:f>
        <x:v>0</x:v>
      </x:c>
      <x:c r="J82" t="n">
        <x:f>J16-J38</x:f>
        <x:v>0</x:v>
      </x:c>
      <x:c r="K82" t="n">
        <x:f>K16-K38</x:f>
        <x:v>0</x:v>
      </x:c>
      <x:c r="L82" t="n">
        <x:f>L16-L38</x:f>
        <x:v>0</x:v>
      </x:c>
      <x:c r="M82" t="n">
        <x:f>M16-M38</x:f>
        <x:v>0</x:v>
      </x:c>
      <x:c r="N82" t="n">
        <x:f>N16-N38</x:f>
        <x:v>0</x:v>
      </x:c>
      <x:c r="O82" t="n">
        <x:f>O16-O38</x:f>
        <x:v>0</x:v>
      </x:c>
    </x:row>
    <x:row r="83" ht="18" customHeight="1">
      <x:c r="B83" t="str">
        <x:v>(-) Amortização de Empréstimos</x:v>
      </x:c>
      <x:c r="C83" t="n">
        <x:f>C17-C39</x:f>
        <x:v>0</x:v>
      </x:c>
      <x:c r="D83" t="n">
        <x:f>D17-D39</x:f>
        <x:v>0</x:v>
      </x:c>
      <x:c r="E83" t="n">
        <x:f>E17-E39</x:f>
        <x:v>0</x:v>
      </x:c>
      <x:c r="F83" t="n">
        <x:f>F17-F39</x:f>
        <x:v>0</x:v>
      </x:c>
      <x:c r="G83" t="n">
        <x:f>G17-G39</x:f>
        <x:v>0</x:v>
      </x:c>
      <x:c r="H83" t="n">
        <x:f>H17-H39</x:f>
        <x:v>0</x:v>
      </x:c>
      <x:c r="I83" t="n">
        <x:f>I17-I39</x:f>
        <x:v>0</x:v>
      </x:c>
      <x:c r="J83" t="n">
        <x:f>J17-J39</x:f>
        <x:v>0</x:v>
      </x:c>
      <x:c r="K83" t="n">
        <x:f>K17-K39</x:f>
        <x:v>0</x:v>
      </x:c>
      <x:c r="L83" t="n">
        <x:f>L17-L39</x:f>
        <x:v>0</x:v>
      </x:c>
      <x:c r="M83" t="n">
        <x:f>M17-M39</x:f>
        <x:v>0</x:v>
      </x:c>
      <x:c r="N83" t="n">
        <x:f>N17-N39</x:f>
        <x:v>0</x:v>
      </x:c>
      <x:c r="O83" t="n">
        <x:f>O17-O39</x:f>
        <x:v>0</x:v>
      </x:c>
    </x:row>
    <x:row r="84" ht="18" customHeight="1">
      <x:c r="B84" t="str">
        <x:v>(-) Juros Pagos</x:v>
      </x:c>
      <x:c r="C84" t="n">
        <x:f>C18-C40</x:f>
        <x:v>0</x:v>
      </x:c>
      <x:c r="D84" t="n">
        <x:f>D18-D40</x:f>
        <x:v>0</x:v>
      </x:c>
      <x:c r="E84" t="n">
        <x:f>E18-E40</x:f>
        <x:v>0</x:v>
      </x:c>
      <x:c r="F84" t="n">
        <x:f>F18-F40</x:f>
        <x:v>0</x:v>
      </x:c>
      <x:c r="G84" t="n">
        <x:f>G18-G40</x:f>
        <x:v>0</x:v>
      </x:c>
      <x:c r="H84" t="n">
        <x:f>H18-H40</x:f>
        <x:v>0</x:v>
      </x:c>
      <x:c r="I84" t="n">
        <x:f>I18-I40</x:f>
        <x:v>0</x:v>
      </x:c>
      <x:c r="J84" t="n">
        <x:f>J18-J40</x:f>
        <x:v>0</x:v>
      </x:c>
      <x:c r="K84" t="n">
        <x:f>K18-K40</x:f>
        <x:v>0</x:v>
      </x:c>
      <x:c r="L84" t="n">
        <x:f>L18-L40</x:f>
        <x:v>0</x:v>
      </x:c>
      <x:c r="M84" t="n">
        <x:f>M18-M40</x:f>
        <x:v>0</x:v>
      </x:c>
      <x:c r="N84" t="n">
        <x:f>N18-N40</x:f>
        <x:v>0</x:v>
      </x:c>
      <x:c r="O84" t="n">
        <x:f>O18-O40</x:f>
        <x:v>0</x:v>
      </x:c>
    </x:row>
    <x:row r="85" ht="18" customHeight="1">
      <x:c r="B85" t="str">
        <x:v>(+) Aportes de Capital</x:v>
      </x:c>
      <x:c r="C85" t="n">
        <x:f>C19-C41</x:f>
        <x:v>0</x:v>
      </x:c>
      <x:c r="D85" t="n">
        <x:f>D19-D41</x:f>
        <x:v>0</x:v>
      </x:c>
      <x:c r="E85" t="n">
        <x:f>E19-E41</x:f>
        <x:v>0</x:v>
      </x:c>
      <x:c r="F85" t="n">
        <x:f>F19-F41</x:f>
        <x:v>0</x:v>
      </x:c>
      <x:c r="G85" t="n">
        <x:f>G19-G41</x:f>
        <x:v>0</x:v>
      </x:c>
      <x:c r="H85" t="n">
        <x:f>H19-H41</x:f>
        <x:v>0</x:v>
      </x:c>
      <x:c r="I85" t="n">
        <x:f>I19-I41</x:f>
        <x:v>0</x:v>
      </x:c>
      <x:c r="J85" t="n">
        <x:f>J19-J41</x:f>
        <x:v>0</x:v>
      </x:c>
      <x:c r="K85" t="n">
        <x:f>K19-K41</x:f>
        <x:v>0</x:v>
      </x:c>
      <x:c r="L85" t="n">
        <x:f>L19-L41</x:f>
        <x:v>0</x:v>
      </x:c>
      <x:c r="M85" t="n">
        <x:f>M19-M41</x:f>
        <x:v>0</x:v>
      </x:c>
      <x:c r="N85" t="n">
        <x:f>N19-N41</x:f>
        <x:v>0</x:v>
      </x:c>
      <x:c r="O85" t="n">
        <x:f>O19-O41</x:f>
        <x:v>0</x:v>
      </x:c>
    </x:row>
    <x:row r="86" ht="18" customHeight="1">
      <x:c r="B86" t="str">
        <x:v>(-) Dividendos Pagos</x:v>
      </x:c>
      <x:c r="C86" t="n">
        <x:f>C20-C42</x:f>
        <x:v>0</x:v>
      </x:c>
      <x:c r="D86" t="n">
        <x:f>D20-D42</x:f>
        <x:v>0</x:v>
      </x:c>
      <x:c r="E86" t="n">
        <x:f>E20-E42</x:f>
        <x:v>0</x:v>
      </x:c>
      <x:c r="F86" t="n">
        <x:f>F20-F42</x:f>
        <x:v>0</x:v>
      </x:c>
      <x:c r="G86" t="n">
        <x:f>G20-G42</x:f>
        <x:v>0</x:v>
      </x:c>
      <x:c r="H86" t="n">
        <x:f>H20-H42</x:f>
        <x:v>0</x:v>
      </x:c>
      <x:c r="I86" t="n">
        <x:f>I20-I42</x:f>
        <x:v>0</x:v>
      </x:c>
      <x:c r="J86" t="n">
        <x:f>J20-J42</x:f>
        <x:v>0</x:v>
      </x:c>
      <x:c r="K86" t="n">
        <x:f>K20-K42</x:f>
        <x:v>0</x:v>
      </x:c>
      <x:c r="L86" t="n">
        <x:f>L20-L42</x:f>
        <x:v>0</x:v>
      </x:c>
      <x:c r="M86" t="n">
        <x:f>M20-M42</x:f>
        <x:v>0</x:v>
      </x:c>
      <x:c r="N86" t="n">
        <x:f>N20-N42</x:f>
        <x:v>0</x:v>
      </x:c>
      <x:c r="O86" t="n">
        <x:f>O20-O42</x:f>
        <x:v>0</x:v>
      </x:c>
    </x:row>
    <x:row r="87" ht="18" customHeight="1">
      <x:c r="B87" s="50" t="str">
        <x:v>Caixa Líquido de Financiamentos</x:v>
      </x:c>
      <x:c r="C87" s="50" t="n">
        <x:f>C21-C43</x:f>
        <x:v>0</x:v>
      </x:c>
      <x:c r="D87" s="50" t="n">
        <x:f>D21-D43</x:f>
        <x:v>0</x:v>
      </x:c>
      <x:c r="E87" s="50" t="n">
        <x:f>E21-E43</x:f>
        <x:v>0</x:v>
      </x:c>
      <x:c r="F87" s="50" t="n">
        <x:f>F21-F43</x:f>
        <x:v>0</x:v>
      </x:c>
      <x:c r="G87" s="50" t="n">
        <x:f>G21-G43</x:f>
        <x:v>0</x:v>
      </x:c>
      <x:c r="H87" s="50" t="n">
        <x:f>H21-H43</x:f>
        <x:v>0</x:v>
      </x:c>
      <x:c r="I87" s="50" t="n">
        <x:f>I21-I43</x:f>
        <x:v>0</x:v>
      </x:c>
      <x:c r="J87" s="50" t="n">
        <x:f>J21-J43</x:f>
        <x:v>0</x:v>
      </x:c>
      <x:c r="K87" s="50" t="n">
        <x:f>K21-K43</x:f>
        <x:v>0</x:v>
      </x:c>
      <x:c r="L87" s="50" t="n">
        <x:f>L21-L43</x:f>
        <x:v>0</x:v>
      </x:c>
      <x:c r="M87" s="50" t="n">
        <x:f>M21-M43</x:f>
        <x:v>0</x:v>
      </x:c>
      <x:c r="N87" s="50" t="n">
        <x:f>N21-N43</x:f>
        <x:v>0</x:v>
      </x:c>
      <x:c r="O87" s="50" t="n">
        <x:f>O21-O43</x:f>
        <x:v>0</x:v>
      </x:c>
    </x:row>
    <x:row r="88" ht="18" customHeight="1">
      <x:c r="B88" s="50" t="str">
        <x:v>Variação Líquida de Caixa</x:v>
      </x:c>
      <x:c r="C88" s="50" t="n">
        <x:f>C22-C44</x:f>
        <x:v>0</x:v>
      </x:c>
      <x:c r="D88" s="50" t="n">
        <x:f>D22-D44</x:f>
        <x:v>0</x:v>
      </x:c>
      <x:c r="E88" s="50" t="n">
        <x:f>E22-E44</x:f>
        <x:v>0</x:v>
      </x:c>
      <x:c r="F88" s="50" t="n">
        <x:f>F22-F44</x:f>
        <x:v>0</x:v>
      </x:c>
      <x:c r="G88" s="50" t="n">
        <x:f>G22-G44</x:f>
        <x:v>0</x:v>
      </x:c>
      <x:c r="H88" s="50" t="n">
        <x:f>H22-H44</x:f>
        <x:v>0</x:v>
      </x:c>
      <x:c r="I88" s="50" t="n">
        <x:f>I22-I44</x:f>
        <x:v>0</x:v>
      </x:c>
      <x:c r="J88" s="50" t="n">
        <x:f>J22-J44</x:f>
        <x:v>0</x:v>
      </x:c>
      <x:c r="K88" s="50" t="n">
        <x:f>K22-K44</x:f>
        <x:v>0</x:v>
      </x:c>
      <x:c r="L88" s="50" t="n">
        <x:f>L22-L44</x:f>
        <x:v>0</x:v>
      </x:c>
      <x:c r="M88" s="50" t="n">
        <x:f>M22-M44</x:f>
        <x:v>0</x:v>
      </x:c>
      <x:c r="N88" s="50" t="n">
        <x:f>N22-N44</x:f>
        <x:v>0</x:v>
      </x:c>
      <x:c r="O88" s="50" t="n">
        <x:f>O22-O44</x:f>
        <x:v>0</x:v>
      </x:c>
    </x:row>
    <x:row r="89" ht="18" customHeight="1">
      <x:c r="B89" s="54" t="str">
        <x:v>Saldo Final de Caixa</x:v>
      </x:c>
      <x:c r="C89" s="54" t="n">
        <x:f>C23-C45</x:f>
        <x:v>0</x:v>
      </x:c>
      <x:c r="D89" s="54" t="n">
        <x:f>D23-D45</x:f>
        <x:v>0</x:v>
      </x:c>
      <x:c r="E89" s="54" t="n">
        <x:f>E23-E45</x:f>
        <x:v>0</x:v>
      </x:c>
      <x:c r="F89" s="54" t="n">
        <x:f>F23-F45</x:f>
        <x:v>0</x:v>
      </x:c>
      <x:c r="G89" s="54" t="n">
        <x:f>G23-G45</x:f>
        <x:v>0</x:v>
      </x:c>
      <x:c r="H89" s="54" t="n">
        <x:f>H23-H45</x:f>
        <x:v>0</x:v>
      </x:c>
      <x:c r="I89" s="54" t="n">
        <x:f>I23-I45</x:f>
        <x:v>0</x:v>
      </x:c>
      <x:c r="J89" s="54" t="n">
        <x:f>J23-J45</x:f>
        <x:v>0</x:v>
      </x:c>
      <x:c r="K89" s="54" t="n">
        <x:f>K23-K45</x:f>
        <x:v>0</x:v>
      </x:c>
      <x:c r="L89" s="54" t="n">
        <x:f>L23-L45</x:f>
        <x:v>0</x:v>
      </x:c>
      <x:c r="M89" s="54" t="n">
        <x:f>M23-M45</x:f>
        <x:v>0</x:v>
      </x:c>
      <x:c r="N89" s="54" t="n">
        <x:f>N23-N45</x:f>
        <x:v>0</x:v>
      </x:c>
      <x:c r="O89" s="54" t="n">
        <x:f>O23-O45</x:f>
        <x:v>0</x:v>
      </x:c>
    </x:row>
    <x:row r="92">
      <x:c r="B92" s="46" t="str">
        <x:v>Variação Forecast − Orçado</x:v>
      </x:c>
      <x:c r="C92" s="46" t="str">
        <x:v>Jan</x:v>
      </x:c>
      <x:c r="D92" s="46" t="str">
        <x:v>Fev</x:v>
      </x:c>
      <x:c r="E92" s="46" t="str">
        <x:v>Mar</x:v>
      </x:c>
      <x:c r="F92" s="46" t="str">
        <x:v>Abr</x:v>
      </x:c>
      <x:c r="G92" s="46" t="str">
        <x:v>Mai</x:v>
      </x:c>
      <x:c r="H92" s="46" t="str">
        <x:v>Jun</x:v>
      </x:c>
      <x:c r="I92" s="46" t="str">
        <x:v>Jul</x:v>
      </x:c>
      <x:c r="J92" s="46" t="str">
        <x:v>Ago</x:v>
      </x:c>
      <x:c r="K92" s="46" t="str">
        <x:v>Set</x:v>
      </x:c>
      <x:c r="L92" s="46" t="str">
        <x:v>Out</x:v>
      </x:c>
      <x:c r="M92" s="46" t="str">
        <x:v>Nov</x:v>
      </x:c>
      <x:c r="N92" s="46" t="str">
        <x:v>Dez</x:v>
      </x:c>
      <x:c r="O92" s="46" t="str">
        <x:v>Ano / Dez</x:v>
      </x:c>
    </x:row>
    <x:row r="93" ht="18" customHeight="1">
      <x:c r="B93" t="str">
        <x:v>Saldo Inicial de Caixa</x:v>
      </x:c>
      <x:c r="C93" t="n">
        <x:f>C49-C27</x:f>
        <x:v>0</x:v>
      </x:c>
      <x:c r="D93" t="n">
        <x:f>D49-D27</x:f>
        <x:v>0</x:v>
      </x:c>
      <x:c r="E93" t="n">
        <x:f>E49-E27</x:f>
        <x:v>0</x:v>
      </x:c>
      <x:c r="F93" t="n">
        <x:f>F49-F27</x:f>
        <x:v>0</x:v>
      </x:c>
      <x:c r="G93" t="n">
        <x:f>G49-G27</x:f>
        <x:v>0</x:v>
      </x:c>
      <x:c r="H93" t="n">
        <x:f>H49-H27</x:f>
        <x:v>0</x:v>
      </x:c>
      <x:c r="I93" t="n">
        <x:f>I49-I27</x:f>
        <x:v>0</x:v>
      </x:c>
      <x:c r="J93" t="n">
        <x:f>J49-J27</x:f>
        <x:v>0</x:v>
      </x:c>
      <x:c r="K93" t="n">
        <x:f>K49-K27</x:f>
        <x:v>0</x:v>
      </x:c>
      <x:c r="L93" t="n">
        <x:f>L49-L27</x:f>
        <x:v>0</x:v>
      </x:c>
      <x:c r="M93" t="n">
        <x:f>M49-M27</x:f>
        <x:v>0</x:v>
      </x:c>
      <x:c r="N93" t="n">
        <x:f>N49-N27</x:f>
        <x:v>0</x:v>
      </x:c>
      <x:c r="O93" t="n">
        <x:f>O49-O27</x:f>
        <x:v>0</x:v>
      </x:c>
    </x:row>
    <x:row r="94" ht="18" customHeight="1">
      <x:c r="B94" t="str">
        <x:v>Recebimentos de Clientes</x:v>
      </x:c>
      <x:c r="C94" t="n">
        <x:f>C50-C28</x:f>
        <x:v>0</x:v>
      </x:c>
      <x:c r="D94" t="n">
        <x:f>D50-D28</x:f>
        <x:v>0</x:v>
      </x:c>
      <x:c r="E94" t="n">
        <x:f>E50-E28</x:f>
        <x:v>0</x:v>
      </x:c>
      <x:c r="F94" t="n">
        <x:f>F50-F28</x:f>
        <x:v>0</x:v>
      </x:c>
      <x:c r="G94" t="n">
        <x:f>G50-G28</x:f>
        <x:v>0</x:v>
      </x:c>
      <x:c r="H94" t="n">
        <x:f>H50-H28</x:f>
        <x:v>0</x:v>
      </x:c>
      <x:c r="I94" t="n">
        <x:f>I50-I28</x:f>
        <x:v>0</x:v>
      </x:c>
      <x:c r="J94" t="n">
        <x:f>J50-J28</x:f>
        <x:v>0</x:v>
      </x:c>
      <x:c r="K94" t="n">
        <x:f>K50-K28</x:f>
        <x:v>0</x:v>
      </x:c>
      <x:c r="L94" t="n">
        <x:f>L50-L28</x:f>
        <x:v>0</x:v>
      </x:c>
      <x:c r="M94" t="n">
        <x:f>M50-M28</x:f>
        <x:v>0</x:v>
      </x:c>
      <x:c r="N94" t="n">
        <x:f>N50-N28</x:f>
        <x:v>0</x:v>
      </x:c>
      <x:c r="O94" t="n">
        <x:f>O50-O28</x:f>
        <x:v>0</x:v>
      </x:c>
    </x:row>
    <x:row r="95" ht="18" customHeight="1">
      <x:c r="B95" t="str">
        <x:v>Outros Recebimentos Operacionais</x:v>
      </x:c>
      <x:c r="C95" t="n">
        <x:f>C51-C29</x:f>
        <x:v>0</x:v>
      </x:c>
      <x:c r="D95" t="n">
        <x:f>D51-D29</x:f>
        <x:v>0</x:v>
      </x:c>
      <x:c r="E95" t="n">
        <x:f>E51-E29</x:f>
        <x:v>0</x:v>
      </x:c>
      <x:c r="F95" t="n">
        <x:f>F51-F29</x:f>
        <x:v>0</x:v>
      </x:c>
      <x:c r="G95" t="n">
        <x:f>G51-G29</x:f>
        <x:v>0</x:v>
      </x:c>
      <x:c r="H95" t="n">
        <x:f>H51-H29</x:f>
        <x:v>0</x:v>
      </x:c>
      <x:c r="I95" t="n">
        <x:f>I51-I29</x:f>
        <x:v>0</x:v>
      </x:c>
      <x:c r="J95" t="n">
        <x:f>J51-J29</x:f>
        <x:v>0</x:v>
      </x:c>
      <x:c r="K95" t="n">
        <x:f>K51-K29</x:f>
        <x:v>0</x:v>
      </x:c>
      <x:c r="L95" t="n">
        <x:f>L51-L29</x:f>
        <x:v>0</x:v>
      </x:c>
      <x:c r="M95" t="n">
        <x:f>M51-M29</x:f>
        <x:v>0</x:v>
      </x:c>
      <x:c r="N95" t="n">
        <x:f>N51-N29</x:f>
        <x:v>0</x:v>
      </x:c>
      <x:c r="O95" t="n">
        <x:f>O51-O29</x:f>
        <x:v>0</x:v>
      </x:c>
    </x:row>
    <x:row r="96" ht="18" customHeight="1">
      <x:c r="B96" t="str">
        <x:v>(-) Pagamentos a Fornecedores</x:v>
      </x:c>
      <x:c r="C96" t="n">
        <x:f>C52-C30</x:f>
        <x:v>0</x:v>
      </x:c>
      <x:c r="D96" t="n">
        <x:f>D52-D30</x:f>
        <x:v>0</x:v>
      </x:c>
      <x:c r="E96" t="n">
        <x:f>E52-E30</x:f>
        <x:v>0</x:v>
      </x:c>
      <x:c r="F96" t="n">
        <x:f>F52-F30</x:f>
        <x:v>0</x:v>
      </x:c>
      <x:c r="G96" t="n">
        <x:f>G52-G30</x:f>
        <x:v>0</x:v>
      </x:c>
      <x:c r="H96" t="n">
        <x:f>H52-H30</x:f>
        <x:v>0</x:v>
      </x:c>
      <x:c r="I96" t="n">
        <x:f>I52-I30</x:f>
        <x:v>0</x:v>
      </x:c>
      <x:c r="J96" t="n">
        <x:f>J52-J30</x:f>
        <x:v>0</x:v>
      </x:c>
      <x:c r="K96" t="n">
        <x:f>K52-K30</x:f>
        <x:v>0</x:v>
      </x:c>
      <x:c r="L96" t="n">
        <x:f>L52-L30</x:f>
        <x:v>0</x:v>
      </x:c>
      <x:c r="M96" t="n">
        <x:f>M52-M30</x:f>
        <x:v>0</x:v>
      </x:c>
      <x:c r="N96" t="n">
        <x:f>N52-N30</x:f>
        <x:v>0</x:v>
      </x:c>
      <x:c r="O96" t="n">
        <x:f>O52-O30</x:f>
        <x:v>0</x:v>
      </x:c>
    </x:row>
    <x:row r="97" ht="18" customHeight="1">
      <x:c r="B97" t="str">
        <x:v>(-) Folha e Encargos</x:v>
      </x:c>
      <x:c r="C97" t="n">
        <x:f>C53-C31</x:f>
        <x:v>0</x:v>
      </x:c>
      <x:c r="D97" t="n">
        <x:f>D53-D31</x:f>
        <x:v>0</x:v>
      </x:c>
      <x:c r="E97" t="n">
        <x:f>E53-E31</x:f>
        <x:v>0</x:v>
      </x:c>
      <x:c r="F97" t="n">
        <x:f>F53-F31</x:f>
        <x:v>0</x:v>
      </x:c>
      <x:c r="G97" t="n">
        <x:f>G53-G31</x:f>
        <x:v>0</x:v>
      </x:c>
      <x:c r="H97" t="n">
        <x:f>H53-H31</x:f>
        <x:v>0</x:v>
      </x:c>
      <x:c r="I97" t="n">
        <x:f>I53-I31</x:f>
        <x:v>0</x:v>
      </x:c>
      <x:c r="J97" t="n">
        <x:f>J53-J31</x:f>
        <x:v>0</x:v>
      </x:c>
      <x:c r="K97" t="n">
        <x:f>K53-K31</x:f>
        <x:v>0</x:v>
      </x:c>
      <x:c r="L97" t="n">
        <x:f>L53-L31</x:f>
        <x:v>0</x:v>
      </x:c>
      <x:c r="M97" t="n">
        <x:f>M53-M31</x:f>
        <x:v>0</x:v>
      </x:c>
      <x:c r="N97" t="n">
        <x:f>N53-N31</x:f>
        <x:v>0</x:v>
      </x:c>
      <x:c r="O97" t="n">
        <x:f>O53-O31</x:f>
        <x:v>0</x:v>
      </x:c>
    </x:row>
    <x:row r="98" ht="18" customHeight="1">
      <x:c r="B98" t="str">
        <x:v>(-) Impostos</x:v>
      </x:c>
      <x:c r="C98" t="n">
        <x:f>C54-C32</x:f>
        <x:v>0</x:v>
      </x:c>
      <x:c r="D98" t="n">
        <x:f>D54-D32</x:f>
        <x:v>0</x:v>
      </x:c>
      <x:c r="E98" t="n">
        <x:f>E54-E32</x:f>
        <x:v>0</x:v>
      </x:c>
      <x:c r="F98" t="n">
        <x:f>F54-F32</x:f>
        <x:v>0</x:v>
      </x:c>
      <x:c r="G98" t="n">
        <x:f>G54-G32</x:f>
        <x:v>0</x:v>
      </x:c>
      <x:c r="H98" t="n">
        <x:f>H54-H32</x:f>
        <x:v>0</x:v>
      </x:c>
      <x:c r="I98" t="n">
        <x:f>I54-I32</x:f>
        <x:v>0</x:v>
      </x:c>
      <x:c r="J98" t="n">
        <x:f>J54-J32</x:f>
        <x:v>0</x:v>
      </x:c>
      <x:c r="K98" t="n">
        <x:f>K54-K32</x:f>
        <x:v>0</x:v>
      </x:c>
      <x:c r="L98" t="n">
        <x:f>L54-L32</x:f>
        <x:v>0</x:v>
      </x:c>
      <x:c r="M98" t="n">
        <x:f>M54-M32</x:f>
        <x:v>0</x:v>
      </x:c>
      <x:c r="N98" t="n">
        <x:f>N54-N32</x:f>
        <x:v>0</x:v>
      </x:c>
      <x:c r="O98" t="n">
        <x:f>O54-O32</x:f>
        <x:v>0</x:v>
      </x:c>
    </x:row>
    <x:row r="99" ht="18" customHeight="1">
      <x:c r="B99" t="str">
        <x:v>(-) Outras Despesas Operacionais</x:v>
      </x:c>
      <x:c r="C99" t="n">
        <x:f>C55-C33</x:f>
        <x:v>0</x:v>
      </x:c>
      <x:c r="D99" t="n">
        <x:f>D55-D33</x:f>
        <x:v>0</x:v>
      </x:c>
      <x:c r="E99" t="n">
        <x:f>E55-E33</x:f>
        <x:v>0</x:v>
      </x:c>
      <x:c r="F99" t="n">
        <x:f>F55-F33</x:f>
        <x:v>0</x:v>
      </x:c>
      <x:c r="G99" t="n">
        <x:f>G55-G33</x:f>
        <x:v>0</x:v>
      </x:c>
      <x:c r="H99" t="n">
        <x:f>H55-H33</x:f>
        <x:v>0</x:v>
      </x:c>
      <x:c r="I99" t="n">
        <x:f>I55-I33</x:f>
        <x:v>0</x:v>
      </x:c>
      <x:c r="J99" t="n">
        <x:f>J55-J33</x:f>
        <x:v>0</x:v>
      </x:c>
      <x:c r="K99" t="n">
        <x:f>K55-K33</x:f>
        <x:v>0</x:v>
      </x:c>
      <x:c r="L99" t="n">
        <x:f>L55-L33</x:f>
        <x:v>0</x:v>
      </x:c>
      <x:c r="M99" t="n">
        <x:f>M55-M33</x:f>
        <x:v>0</x:v>
      </x:c>
      <x:c r="N99" t="n">
        <x:f>N55-N33</x:f>
        <x:v>0</x:v>
      </x:c>
      <x:c r="O99" t="n">
        <x:f>O55-O33</x:f>
        <x:v>0</x:v>
      </x:c>
    </x:row>
    <x:row r="100" ht="18" customHeight="1">
      <x:c r="B100" s="50" t="str">
        <x:v>Caixa Líquido Operacional</x:v>
      </x:c>
      <x:c r="C100" s="50" t="n">
        <x:f>C56-C34</x:f>
        <x:v>0</x:v>
      </x:c>
      <x:c r="D100" s="50" t="n">
        <x:f>D56-D34</x:f>
        <x:v>0</x:v>
      </x:c>
      <x:c r="E100" s="50" t="n">
        <x:f>E56-E34</x:f>
        <x:v>0</x:v>
      </x:c>
      <x:c r="F100" s="50" t="n">
        <x:f>F56-F34</x:f>
        <x:v>0</x:v>
      </x:c>
      <x:c r="G100" s="50" t="n">
        <x:f>G56-G34</x:f>
        <x:v>0</x:v>
      </x:c>
      <x:c r="H100" s="50" t="n">
        <x:f>H56-H34</x:f>
        <x:v>0</x:v>
      </x:c>
      <x:c r="I100" s="50" t="n">
        <x:f>I56-I34</x:f>
        <x:v>0</x:v>
      </x:c>
      <x:c r="J100" s="50" t="n">
        <x:f>J56-J34</x:f>
        <x:v>0</x:v>
      </x:c>
      <x:c r="K100" s="50" t="n">
        <x:f>K56-K34</x:f>
        <x:v>0</x:v>
      </x:c>
      <x:c r="L100" s="50" t="n">
        <x:f>L56-L34</x:f>
        <x:v>0</x:v>
      </x:c>
      <x:c r="M100" s="50" t="n">
        <x:f>M56-M34</x:f>
        <x:v>0</x:v>
      </x:c>
      <x:c r="N100" s="50" t="n">
        <x:f>N56-N34</x:f>
        <x:v>0</x:v>
      </x:c>
      <x:c r="O100" s="50" t="n">
        <x:f>O56-O34</x:f>
        <x:v>0</x:v>
      </x:c>
    </x:row>
    <x:row r="101" ht="18" customHeight="1">
      <x:c r="B101" t="str">
        <x:v>(-) Investimentos / Capex</x:v>
      </x:c>
      <x:c r="C101" t="n">
        <x:f>C57-C35</x:f>
        <x:v>0</x:v>
      </x:c>
      <x:c r="D101" t="n">
        <x:f>D57-D35</x:f>
        <x:v>0</x:v>
      </x:c>
      <x:c r="E101" t="n">
        <x:f>E57-E35</x:f>
        <x:v>0</x:v>
      </x:c>
      <x:c r="F101" t="n">
        <x:f>F57-F35</x:f>
        <x:v>0</x:v>
      </x:c>
      <x:c r="G101" t="n">
        <x:f>G57-G35</x:f>
        <x:v>0</x:v>
      </x:c>
      <x:c r="H101" t="n">
        <x:f>H57-H35</x:f>
        <x:v>0</x:v>
      </x:c>
      <x:c r="I101" t="n">
        <x:f>I57-I35</x:f>
        <x:v>0</x:v>
      </x:c>
      <x:c r="J101" t="n">
        <x:f>J57-J35</x:f>
        <x:v>0</x:v>
      </x:c>
      <x:c r="K101" t="n">
        <x:f>K57-K35</x:f>
        <x:v>0</x:v>
      </x:c>
      <x:c r="L101" t="n">
        <x:f>L57-L35</x:f>
        <x:v>0</x:v>
      </x:c>
      <x:c r="M101" t="n">
        <x:f>M57-M35</x:f>
        <x:v>0</x:v>
      </x:c>
      <x:c r="N101" t="n">
        <x:f>N57-N35</x:f>
        <x:v>0</x:v>
      </x:c>
      <x:c r="O101" t="n">
        <x:f>O57-O35</x:f>
        <x:v>0</x:v>
      </x:c>
    </x:row>
    <x:row r="102" ht="18" customHeight="1">
      <x:c r="B102" t="str">
        <x:v>(+) Venda de Ativos</x:v>
      </x:c>
      <x:c r="C102" t="n">
        <x:f>C58-C36</x:f>
        <x:v>0</x:v>
      </x:c>
      <x:c r="D102" t="n">
        <x:f>D58-D36</x:f>
        <x:v>0</x:v>
      </x:c>
      <x:c r="E102" t="n">
        <x:f>E58-E36</x:f>
        <x:v>0</x:v>
      </x:c>
      <x:c r="F102" t="n">
        <x:f>F58-F36</x:f>
        <x:v>0</x:v>
      </x:c>
      <x:c r="G102" t="n">
        <x:f>G58-G36</x:f>
        <x:v>0</x:v>
      </x:c>
      <x:c r="H102" t="n">
        <x:f>H58-H36</x:f>
        <x:v>0</x:v>
      </x:c>
      <x:c r="I102" t="n">
        <x:f>I58-I36</x:f>
        <x:v>0</x:v>
      </x:c>
      <x:c r="J102" t="n">
        <x:f>J58-J36</x:f>
        <x:v>0</x:v>
      </x:c>
      <x:c r="K102" t="n">
        <x:f>K58-K36</x:f>
        <x:v>0</x:v>
      </x:c>
      <x:c r="L102" t="n">
        <x:f>L58-L36</x:f>
        <x:v>0</x:v>
      </x:c>
      <x:c r="M102" t="n">
        <x:f>M58-M36</x:f>
        <x:v>0</x:v>
      </x:c>
      <x:c r="N102" t="n">
        <x:f>N58-N36</x:f>
        <x:v>0</x:v>
      </x:c>
      <x:c r="O102" t="n">
        <x:f>O58-O36</x:f>
        <x:v>0</x:v>
      </x:c>
    </x:row>
    <x:row r="103" ht="18" customHeight="1">
      <x:c r="B103" s="50" t="str">
        <x:v>Caixa Líquido de Investimentos</x:v>
      </x:c>
      <x:c r="C103" s="50" t="n">
        <x:f>C59-C37</x:f>
        <x:v>0</x:v>
      </x:c>
      <x:c r="D103" s="50" t="n">
        <x:f>D59-D37</x:f>
        <x:v>0</x:v>
      </x:c>
      <x:c r="E103" s="50" t="n">
        <x:f>E59-E37</x:f>
        <x:v>0</x:v>
      </x:c>
      <x:c r="F103" s="50" t="n">
        <x:f>F59-F37</x:f>
        <x:v>0</x:v>
      </x:c>
      <x:c r="G103" s="50" t="n">
        <x:f>G59-G37</x:f>
        <x:v>0</x:v>
      </x:c>
      <x:c r="H103" s="50" t="n">
        <x:f>H59-H37</x:f>
        <x:v>0</x:v>
      </x:c>
      <x:c r="I103" s="50" t="n">
        <x:f>I59-I37</x:f>
        <x:v>0</x:v>
      </x:c>
      <x:c r="J103" s="50" t="n">
        <x:f>J59-J37</x:f>
        <x:v>0</x:v>
      </x:c>
      <x:c r="K103" s="50" t="n">
        <x:f>K59-K37</x:f>
        <x:v>0</x:v>
      </x:c>
      <x:c r="L103" s="50" t="n">
        <x:f>L59-L37</x:f>
        <x:v>0</x:v>
      </x:c>
      <x:c r="M103" s="50" t="n">
        <x:f>M59-M37</x:f>
        <x:v>0</x:v>
      </x:c>
      <x:c r="N103" s="50" t="n">
        <x:f>N59-N37</x:f>
        <x:v>0</x:v>
      </x:c>
      <x:c r="O103" s="50" t="n">
        <x:f>O59-O37</x:f>
        <x:v>0</x:v>
      </x:c>
    </x:row>
    <x:row r="104" ht="18" customHeight="1">
      <x:c r="B104" t="str">
        <x:v>(+) Captação de Empréstimos</x:v>
      </x:c>
      <x:c r="C104" t="n">
        <x:f>C60-C38</x:f>
        <x:v>0</x:v>
      </x:c>
      <x:c r="D104" t="n">
        <x:f>D60-D38</x:f>
        <x:v>0</x:v>
      </x:c>
      <x:c r="E104" t="n">
        <x:f>E60-E38</x:f>
        <x:v>0</x:v>
      </x:c>
      <x:c r="F104" t="n">
        <x:f>F60-F38</x:f>
        <x:v>0</x:v>
      </x:c>
      <x:c r="G104" t="n">
        <x:f>G60-G38</x:f>
        <x:v>0</x:v>
      </x:c>
      <x:c r="H104" t="n">
        <x:f>H60-H38</x:f>
        <x:v>0</x:v>
      </x:c>
      <x:c r="I104" t="n">
        <x:f>I60-I38</x:f>
        <x:v>0</x:v>
      </x:c>
      <x:c r="J104" t="n">
        <x:f>J60-J38</x:f>
        <x:v>0</x:v>
      </x:c>
      <x:c r="K104" t="n">
        <x:f>K60-K38</x:f>
        <x:v>0</x:v>
      </x:c>
      <x:c r="L104" t="n">
        <x:f>L60-L38</x:f>
        <x:v>0</x:v>
      </x:c>
      <x:c r="M104" t="n">
        <x:f>M60-M38</x:f>
        <x:v>0</x:v>
      </x:c>
      <x:c r="N104" t="n">
        <x:f>N60-N38</x:f>
        <x:v>0</x:v>
      </x:c>
      <x:c r="O104" t="n">
        <x:f>O60-O38</x:f>
        <x:v>0</x:v>
      </x:c>
    </x:row>
    <x:row r="105" ht="18" customHeight="1">
      <x:c r="B105" t="str">
        <x:v>(-) Amortização de Empréstimos</x:v>
      </x:c>
      <x:c r="C105" t="n">
        <x:f>C61-C39</x:f>
        <x:v>0</x:v>
      </x:c>
      <x:c r="D105" t="n">
        <x:f>D61-D39</x:f>
        <x:v>0</x:v>
      </x:c>
      <x:c r="E105" t="n">
        <x:f>E61-E39</x:f>
        <x:v>0</x:v>
      </x:c>
      <x:c r="F105" t="n">
        <x:f>F61-F39</x:f>
        <x:v>0</x:v>
      </x:c>
      <x:c r="G105" t="n">
        <x:f>G61-G39</x:f>
        <x:v>0</x:v>
      </x:c>
      <x:c r="H105" t="n">
        <x:f>H61-H39</x:f>
        <x:v>0</x:v>
      </x:c>
      <x:c r="I105" t="n">
        <x:f>I61-I39</x:f>
        <x:v>0</x:v>
      </x:c>
      <x:c r="J105" t="n">
        <x:f>J61-J39</x:f>
        <x:v>0</x:v>
      </x:c>
      <x:c r="K105" t="n">
        <x:f>K61-K39</x:f>
        <x:v>0</x:v>
      </x:c>
      <x:c r="L105" t="n">
        <x:f>L61-L39</x:f>
        <x:v>0</x:v>
      </x:c>
      <x:c r="M105" t="n">
        <x:f>M61-M39</x:f>
        <x:v>0</x:v>
      </x:c>
      <x:c r="N105" t="n">
        <x:f>N61-N39</x:f>
        <x:v>0</x:v>
      </x:c>
      <x:c r="O105" t="n">
        <x:f>O61-O39</x:f>
        <x:v>0</x:v>
      </x:c>
    </x:row>
    <x:row r="106" ht="18" customHeight="1">
      <x:c r="B106" t="str">
        <x:v>(-) Juros Pagos</x:v>
      </x:c>
      <x:c r="C106" t="n">
        <x:f>C62-C40</x:f>
        <x:v>0</x:v>
      </x:c>
      <x:c r="D106" t="n">
        <x:f>D62-D40</x:f>
        <x:v>0</x:v>
      </x:c>
      <x:c r="E106" t="n">
        <x:f>E62-E40</x:f>
        <x:v>0</x:v>
      </x:c>
      <x:c r="F106" t="n">
        <x:f>F62-F40</x:f>
        <x:v>0</x:v>
      </x:c>
      <x:c r="G106" t="n">
        <x:f>G62-G40</x:f>
        <x:v>0</x:v>
      </x:c>
      <x:c r="H106" t="n">
        <x:f>H62-H40</x:f>
        <x:v>0</x:v>
      </x:c>
      <x:c r="I106" t="n">
        <x:f>I62-I40</x:f>
        <x:v>0</x:v>
      </x:c>
      <x:c r="J106" t="n">
        <x:f>J62-J40</x:f>
        <x:v>0</x:v>
      </x:c>
      <x:c r="K106" t="n">
        <x:f>K62-K40</x:f>
        <x:v>0</x:v>
      </x:c>
      <x:c r="L106" t="n">
        <x:f>L62-L40</x:f>
        <x:v>0</x:v>
      </x:c>
      <x:c r="M106" t="n">
        <x:f>M62-M40</x:f>
        <x:v>0</x:v>
      </x:c>
      <x:c r="N106" t="n">
        <x:f>N62-N40</x:f>
        <x:v>0</x:v>
      </x:c>
      <x:c r="O106" t="n">
        <x:f>O62-O40</x:f>
        <x:v>0</x:v>
      </x:c>
    </x:row>
    <x:row r="107" ht="18" customHeight="1">
      <x:c r="B107" t="str">
        <x:v>(+) Aportes de Capital</x:v>
      </x:c>
      <x:c r="C107" t="n">
        <x:f>C63-C41</x:f>
        <x:v>0</x:v>
      </x:c>
      <x:c r="D107" t="n">
        <x:f>D63-D41</x:f>
        <x:v>0</x:v>
      </x:c>
      <x:c r="E107" t="n">
        <x:f>E63-E41</x:f>
        <x:v>0</x:v>
      </x:c>
      <x:c r="F107" t="n">
        <x:f>F63-F41</x:f>
        <x:v>0</x:v>
      </x:c>
      <x:c r="G107" t="n">
        <x:f>G63-G41</x:f>
        <x:v>0</x:v>
      </x:c>
      <x:c r="H107" t="n">
        <x:f>H63-H41</x:f>
        <x:v>0</x:v>
      </x:c>
      <x:c r="I107" t="n">
        <x:f>I63-I41</x:f>
        <x:v>0</x:v>
      </x:c>
      <x:c r="J107" t="n">
        <x:f>J63-J41</x:f>
        <x:v>0</x:v>
      </x:c>
      <x:c r="K107" t="n">
        <x:f>K63-K41</x:f>
        <x:v>0</x:v>
      </x:c>
      <x:c r="L107" t="n">
        <x:f>L63-L41</x:f>
        <x:v>0</x:v>
      </x:c>
      <x:c r="M107" t="n">
        <x:f>M63-M41</x:f>
        <x:v>0</x:v>
      </x:c>
      <x:c r="N107" t="n">
        <x:f>N63-N41</x:f>
        <x:v>0</x:v>
      </x:c>
      <x:c r="O107" t="n">
        <x:f>O63-O41</x:f>
        <x:v>0</x:v>
      </x:c>
    </x:row>
    <x:row r="108" ht="18" customHeight="1">
      <x:c r="B108" t="str">
        <x:v>(-) Dividendos Pagos</x:v>
      </x:c>
      <x:c r="C108" t="n">
        <x:f>C64-C42</x:f>
        <x:v>0</x:v>
      </x:c>
      <x:c r="D108" t="n">
        <x:f>D64-D42</x:f>
        <x:v>0</x:v>
      </x:c>
      <x:c r="E108" t="n">
        <x:f>E64-E42</x:f>
        <x:v>0</x:v>
      </x:c>
      <x:c r="F108" t="n">
        <x:f>F64-F42</x:f>
        <x:v>0</x:v>
      </x:c>
      <x:c r="G108" t="n">
        <x:f>G64-G42</x:f>
        <x:v>0</x:v>
      </x:c>
      <x:c r="H108" t="n">
        <x:f>H64-H42</x:f>
        <x:v>0</x:v>
      </x:c>
      <x:c r="I108" t="n">
        <x:f>I64-I42</x:f>
        <x:v>0</x:v>
      </x:c>
      <x:c r="J108" t="n">
        <x:f>J64-J42</x:f>
        <x:v>0</x:v>
      </x:c>
      <x:c r="K108" t="n">
        <x:f>K64-K42</x:f>
        <x:v>0</x:v>
      </x:c>
      <x:c r="L108" t="n">
        <x:f>L64-L42</x:f>
        <x:v>0</x:v>
      </x:c>
      <x:c r="M108" t="n">
        <x:f>M64-M42</x:f>
        <x:v>0</x:v>
      </x:c>
      <x:c r="N108" t="n">
        <x:f>N64-N42</x:f>
        <x:v>0</x:v>
      </x:c>
      <x:c r="O108" t="n">
        <x:f>O64-O42</x:f>
        <x:v>0</x:v>
      </x:c>
    </x:row>
    <x:row r="109" ht="18" customHeight="1">
      <x:c r="B109" s="50" t="str">
        <x:v>Caixa Líquido de Financiamentos</x:v>
      </x:c>
      <x:c r="C109" s="50" t="n">
        <x:f>C65-C43</x:f>
        <x:v>0</x:v>
      </x:c>
      <x:c r="D109" s="50" t="n">
        <x:f>D65-D43</x:f>
        <x:v>0</x:v>
      </x:c>
      <x:c r="E109" s="50" t="n">
        <x:f>E65-E43</x:f>
        <x:v>0</x:v>
      </x:c>
      <x:c r="F109" s="50" t="n">
        <x:f>F65-F43</x:f>
        <x:v>0</x:v>
      </x:c>
      <x:c r="G109" s="50" t="n">
        <x:f>G65-G43</x:f>
        <x:v>0</x:v>
      </x:c>
      <x:c r="H109" s="50" t="n">
        <x:f>H65-H43</x:f>
        <x:v>0</x:v>
      </x:c>
      <x:c r="I109" s="50" t="n">
        <x:f>I65-I43</x:f>
        <x:v>0</x:v>
      </x:c>
      <x:c r="J109" s="50" t="n">
        <x:f>J65-J43</x:f>
        <x:v>0</x:v>
      </x:c>
      <x:c r="K109" s="50" t="n">
        <x:f>K65-K43</x:f>
        <x:v>0</x:v>
      </x:c>
      <x:c r="L109" s="50" t="n">
        <x:f>L65-L43</x:f>
        <x:v>0</x:v>
      </x:c>
      <x:c r="M109" s="50" t="n">
        <x:f>M65-M43</x:f>
        <x:v>0</x:v>
      </x:c>
      <x:c r="N109" s="50" t="n">
        <x:f>N65-N43</x:f>
        <x:v>0</x:v>
      </x:c>
      <x:c r="O109" s="50" t="n">
        <x:f>O65-O43</x:f>
        <x:v>0</x:v>
      </x:c>
    </x:row>
    <x:row r="110" ht="18" customHeight="1">
      <x:c r="B110" s="50" t="str">
        <x:v>Variação Líquida de Caixa</x:v>
      </x:c>
      <x:c r="C110" s="50" t="n">
        <x:f>C66-C44</x:f>
        <x:v>0</x:v>
      </x:c>
      <x:c r="D110" s="50" t="n">
        <x:f>D66-D44</x:f>
        <x:v>0</x:v>
      </x:c>
      <x:c r="E110" s="50" t="n">
        <x:f>E66-E44</x:f>
        <x:v>0</x:v>
      </x:c>
      <x:c r="F110" s="50" t="n">
        <x:f>F66-F44</x:f>
        <x:v>0</x:v>
      </x:c>
      <x:c r="G110" s="50" t="n">
        <x:f>G66-G44</x:f>
        <x:v>0</x:v>
      </x:c>
      <x:c r="H110" s="50" t="n">
        <x:f>H66-H44</x:f>
        <x:v>0</x:v>
      </x:c>
      <x:c r="I110" s="50" t="n">
        <x:f>I66-I44</x:f>
        <x:v>0</x:v>
      </x:c>
      <x:c r="J110" s="50" t="n">
        <x:f>J66-J44</x:f>
        <x:v>0</x:v>
      </x:c>
      <x:c r="K110" s="50" t="n">
        <x:f>K66-K44</x:f>
        <x:v>0</x:v>
      </x:c>
      <x:c r="L110" s="50" t="n">
        <x:f>L66-L44</x:f>
        <x:v>0</x:v>
      </x:c>
      <x:c r="M110" s="50" t="n">
        <x:f>M66-M44</x:f>
        <x:v>0</x:v>
      </x:c>
      <x:c r="N110" s="50" t="n">
        <x:f>N66-N44</x:f>
        <x:v>0</x:v>
      </x:c>
      <x:c r="O110" s="50" t="n">
        <x:f>O66-O44</x:f>
        <x:v>0</x:v>
      </x:c>
    </x:row>
    <x:row r="111" ht="18" customHeight="1">
      <x:c r="B111" s="54" t="str">
        <x:v>Saldo Final de Caixa</x:v>
      </x:c>
      <x:c r="C111" s="54" t="n">
        <x:f>C67-C45</x:f>
        <x:v>0</x:v>
      </x:c>
      <x:c r="D111" s="54" t="n">
        <x:f>D67-D45</x:f>
        <x:v>0</x:v>
      </x:c>
      <x:c r="E111" s="54" t="n">
        <x:f>E67-E45</x:f>
        <x:v>0</x:v>
      </x:c>
      <x:c r="F111" s="54" t="n">
        <x:f>F67-F45</x:f>
        <x:v>0</x:v>
      </x:c>
      <x:c r="G111" s="54" t="n">
        <x:f>G67-G45</x:f>
        <x:v>0</x:v>
      </x:c>
      <x:c r="H111" s="54" t="n">
        <x:f>H67-H45</x:f>
        <x:v>0</x:v>
      </x:c>
      <x:c r="I111" s="54" t="n">
        <x:f>I67-I45</x:f>
        <x:v>0</x:v>
      </x:c>
      <x:c r="J111" s="54" t="n">
        <x:f>J67-J45</x:f>
        <x:v>0</x:v>
      </x:c>
      <x:c r="K111" s="54" t="n">
        <x:f>K67-K45</x:f>
        <x:v>0</x:v>
      </x:c>
      <x:c r="L111" s="54" t="n">
        <x:f>L67-L45</x:f>
        <x:v>0</x:v>
      </x:c>
      <x:c r="M111" s="54" t="n">
        <x:f>M67-M45</x:f>
        <x:v>0</x:v>
      </x:c>
      <x:c r="N111" s="54" t="n">
        <x:f>N67-N45</x:f>
        <x:v>0</x:v>
      </x:c>
      <x:c r="O111" s="54" t="n">
        <x:f>O67-O45</x:f>
        <x:v>0</x:v>
      </x:c>
    </x:row>
  </x:sheetData>
  <x:sheetProtection password="CBBD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O1"/>
    <x:mergeCell ref="A2:O2"/>
    <x:mergeCell ref="B3:O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30" customHeight="1">
      <x:c r="A1" s="85" t="str">
        <x:v>Checks e Reconciliações</x:v>
      </x:c>
      <x:c r="B1" s="85"/>
      <x:c r="C1" s="85"/>
      <x:c r="D1" s="85"/>
      <x:c r="E1" s="85"/>
      <x:c r="F1" s="85"/>
      <x:c r="G1" s="85"/>
      <x:c r="H1" s="85"/>
      <x:c r="I1" s="85"/>
      <x:c r="J1" s="85"/>
      <x:c r="K1" s="85"/>
      <x:c r="L1" s="85"/>
      <x:c r="M1" s="85"/>
      <x:c r="N1" s="85"/>
      <x:c r="O1" s="85"/>
    </x:row>
    <x:row r="2" ht="22" customHeight="1">
      <x:c r="A2" s="86" t="str">
        <x:v>Diferenças devem ser iguais a zero dentro da tolerância definida em Premissas</x:v>
      </x:c>
      <x:c r="B2" s="86"/>
      <x:c r="C2" s="86"/>
      <x:c r="D2" s="86"/>
      <x:c r="E2" s="86"/>
      <x:c r="F2" s="86"/>
      <x:c r="G2" s="86"/>
      <x:c r="H2" s="86"/>
      <x:c r="I2" s="86"/>
      <x:c r="J2" s="86"/>
      <x:c r="K2" s="86"/>
      <x:c r="L2" s="86"/>
      <x:c r="M2" s="86"/>
      <x:c r="N2" s="86"/>
      <x:c r="O2" s="86"/>
    </x:row>
    <x:row r="3" ht="18" customHeight="1">
      <x:c r="B3" s="89" t="str">
        <x:v>Autoria: FP&amp;A nos bastidores</x:v>
      </x:c>
      <x:c r="C3" s="89"/>
      <x:c r="D3" s="89"/>
      <x:c r="E3" s="89"/>
      <x:c r="F3" s="89"/>
      <x:c r="G3" s="89"/>
      <x:c r="H3" s="89"/>
      <x:c r="I3" s="89"/>
      <x:c r="J3" s="89"/>
      <x:c r="K3" s="89"/>
      <x:c r="L3" s="89"/>
      <x:c r="M3" s="89"/>
      <x:c r="N3" s="89"/>
      <x:c r="O3" s="89"/>
    </x:row>
    <x:row r="4">
      <x:c r="B4" s="75" t="str">
        <x:v>Check</x:v>
      </x:c>
      <x:c r="C4" s="75" t="str">
        <x:v>Jan</x:v>
      </x:c>
      <x:c r="D4" s="75" t="str">
        <x:v>Fev</x:v>
      </x:c>
      <x:c r="E4" s="75" t="str">
        <x:v>Mar</x:v>
      </x:c>
      <x:c r="F4" s="75" t="str">
        <x:v>Abr</x:v>
      </x:c>
      <x:c r="G4" s="75" t="str">
        <x:v>Mai</x:v>
      </x:c>
      <x:c r="H4" s="75" t="str">
        <x:v>Jun</x:v>
      </x:c>
      <x:c r="I4" s="75" t="str">
        <x:v>Jul</x:v>
      </x:c>
      <x:c r="J4" s="75" t="str">
        <x:v>Ago</x:v>
      </x:c>
      <x:c r="K4" s="75" t="str">
        <x:v>Set</x:v>
      </x:c>
      <x:c r="L4" s="75" t="str">
        <x:v>Out</x:v>
      </x:c>
      <x:c r="M4" s="75" t="str">
        <x:v>Nov</x:v>
      </x:c>
      <x:c r="N4" s="75" t="str">
        <x:v>Dez</x:v>
      </x:c>
      <x:c r="O4" s="75" t="str">
        <x:v>Status</x:v>
      </x:c>
    </x:row>
    <x:row r="5">
      <x:c r="B5" t="str">
        <x:v>BP — Real</x:v>
      </x:c>
      <x:c r="C5" s="61" t="n">
        <x:f>'BP'!C28</x:f>
        <x:v>0</x:v>
      </x:c>
      <x:c r="D5" s="61" t="n">
        <x:f>'BP'!D28</x:f>
        <x:v>0</x:v>
      </x:c>
      <x:c r="E5" s="61" t="n">
        <x:f>'BP'!E28</x:f>
        <x:v>0</x:v>
      </x:c>
      <x:c r="F5" s="61" t="n">
        <x:f>'BP'!F28</x:f>
        <x:v>0</x:v>
      </x:c>
      <x:c r="G5" s="61" t="n">
        <x:f>'BP'!G28</x:f>
        <x:v>0</x:v>
      </x:c>
      <x:c r="H5" s="61" t="n">
        <x:f>'BP'!H28</x:f>
        <x:v>0</x:v>
      </x:c>
      <x:c r="I5" s="61" t="n">
        <x:f>'BP'!I28</x:f>
        <x:v>0</x:v>
      </x:c>
      <x:c r="J5" s="61" t="n">
        <x:f>'BP'!J28</x:f>
        <x:v>0</x:v>
      </x:c>
      <x:c r="K5" s="61" t="n">
        <x:f>'BP'!K28</x:f>
        <x:v>0</x:v>
      </x:c>
      <x:c r="L5" s="61" t="n">
        <x:f>'BP'!L28</x:f>
        <x:v>0</x:v>
      </x:c>
      <x:c r="M5" s="61" t="n">
        <x:f>'BP'!M28</x:f>
        <x:v>0</x:v>
      </x:c>
      <x:c r="N5" s="61" t="n">
        <x:f>'BP'!N28</x:f>
        <x:v>0</x:v>
      </x:c>
      <x:c r="O5" s="77" t="str">
        <x:f>IF(MAX(MAX(C5:N5),-MIN(C5:N5))&lt;='Premissas'!$C$9,"OK","REVISAR")</x:f>
        <x:v>OK</x:v>
      </x:c>
    </x:row>
    <x:row r="6">
      <x:c r="B6" t="str">
        <x:v>BP — Orçado</x:v>
      </x:c>
      <x:c r="C6" s="61" t="n">
        <x:f>'BP'!C55</x:f>
        <x:v>0</x:v>
      </x:c>
      <x:c r="D6" s="61" t="n">
        <x:f>'BP'!D55</x:f>
        <x:v>0</x:v>
      </x:c>
      <x:c r="E6" s="61" t="n">
        <x:f>'BP'!E55</x:f>
        <x:v>0</x:v>
      </x:c>
      <x:c r="F6" s="61" t="n">
        <x:f>'BP'!F55</x:f>
        <x:v>0</x:v>
      </x:c>
      <x:c r="G6" s="61" t="n">
        <x:f>'BP'!G55</x:f>
        <x:v>0</x:v>
      </x:c>
      <x:c r="H6" s="61" t="n">
        <x:f>'BP'!H55</x:f>
        <x:v>0</x:v>
      </x:c>
      <x:c r="I6" s="61" t="n">
        <x:f>'BP'!I55</x:f>
        <x:v>0</x:v>
      </x:c>
      <x:c r="J6" s="61" t="n">
        <x:f>'BP'!J55</x:f>
        <x:v>0</x:v>
      </x:c>
      <x:c r="K6" s="61" t="n">
        <x:f>'BP'!K55</x:f>
        <x:v>0</x:v>
      </x:c>
      <x:c r="L6" s="61" t="n">
        <x:f>'BP'!L55</x:f>
        <x:v>0</x:v>
      </x:c>
      <x:c r="M6" s="61" t="n">
        <x:f>'BP'!M55</x:f>
        <x:v>0</x:v>
      </x:c>
      <x:c r="N6" s="61" t="n">
        <x:f>'BP'!N55</x:f>
        <x:v>0</x:v>
      </x:c>
      <x:c r="O6" s="77" t="str">
        <x:f>IF(MAX(MAX(C6:N6),-MIN(C6:N6))&lt;='Premissas'!$C$9,"OK","REVISAR")</x:f>
        <x:v>OK</x:v>
      </x:c>
    </x:row>
    <x:row r="7">
      <x:c r="B7" t="str">
        <x:v>BP — Forecast</x:v>
      </x:c>
      <x:c r="C7" s="61" t="n">
        <x:f>'BP'!C82</x:f>
        <x:v>0</x:v>
      </x:c>
      <x:c r="D7" s="61" t="n">
        <x:f>'BP'!D82</x:f>
        <x:v>0</x:v>
      </x:c>
      <x:c r="E7" s="61" t="n">
        <x:f>'BP'!E82</x:f>
        <x:v>0</x:v>
      </x:c>
      <x:c r="F7" s="61" t="n">
        <x:f>'BP'!F82</x:f>
        <x:v>0</x:v>
      </x:c>
      <x:c r="G7" s="61" t="n">
        <x:f>'BP'!G82</x:f>
        <x:v>0</x:v>
      </x:c>
      <x:c r="H7" s="61" t="n">
        <x:f>'BP'!H82</x:f>
        <x:v>0</x:v>
      </x:c>
      <x:c r="I7" s="61" t="n">
        <x:f>'BP'!I82</x:f>
        <x:v>0</x:v>
      </x:c>
      <x:c r="J7" s="61" t="n">
        <x:f>'BP'!J82</x:f>
        <x:v>0</x:v>
      </x:c>
      <x:c r="K7" s="61" t="n">
        <x:f>'BP'!K82</x:f>
        <x:v>0</x:v>
      </x:c>
      <x:c r="L7" s="61" t="n">
        <x:f>'BP'!L82</x:f>
        <x:v>0</x:v>
      </x:c>
      <x:c r="M7" s="61" t="n">
        <x:f>'BP'!M82</x:f>
        <x:v>0</x:v>
      </x:c>
      <x:c r="N7" s="61" t="n">
        <x:f>'BP'!N82</x:f>
        <x:v>0</x:v>
      </x:c>
      <x:c r="O7" s="77" t="str">
        <x:f>IF(MAX(MAX(C7:N7),-MIN(C7:N7))&lt;='Premissas'!$C$9,"OK","REVISAR")</x:f>
        <x:v>OK</x:v>
      </x:c>
    </x:row>
    <x:row r="8">
      <x:c r="B8" t="str">
        <x:v>Caixa FC × BP — Real</x:v>
      </x:c>
      <x:c r="C8" s="61" t="n">
        <x:f>'Fluxo de Caixa'!C23-'BP'!C5</x:f>
        <x:v>0</x:v>
      </x:c>
      <x:c r="D8" s="61" t="n">
        <x:f>'Fluxo de Caixa'!D23-'BP'!D5</x:f>
        <x:v>0</x:v>
      </x:c>
      <x:c r="E8" s="61" t="n">
        <x:f>'Fluxo de Caixa'!E23-'BP'!E5</x:f>
        <x:v>0</x:v>
      </x:c>
      <x:c r="F8" s="61" t="n">
        <x:f>'Fluxo de Caixa'!F23-'BP'!F5</x:f>
        <x:v>0</x:v>
      </x:c>
      <x:c r="G8" s="61" t="n">
        <x:f>'Fluxo de Caixa'!G23-'BP'!G5</x:f>
        <x:v>0</x:v>
      </x:c>
      <x:c r="H8" s="61" t="n">
        <x:f>'Fluxo de Caixa'!H23-'BP'!H5</x:f>
        <x:v>0</x:v>
      </x:c>
      <x:c r="I8" s="61" t="n">
        <x:f>'Fluxo de Caixa'!I23-'BP'!I5</x:f>
        <x:v>0</x:v>
      </x:c>
      <x:c r="J8" s="61" t="n">
        <x:f>'Fluxo de Caixa'!J23-'BP'!J5</x:f>
        <x:v>0</x:v>
      </x:c>
      <x:c r="K8" s="61" t="n">
        <x:f>'Fluxo de Caixa'!K23-'BP'!K5</x:f>
        <x:v>0</x:v>
      </x:c>
      <x:c r="L8" s="61" t="n">
        <x:f>'Fluxo de Caixa'!L23-'BP'!L5</x:f>
        <x:v>0</x:v>
      </x:c>
      <x:c r="M8" s="61" t="n">
        <x:f>'Fluxo de Caixa'!M23-'BP'!M5</x:f>
        <x:v>0</x:v>
      </x:c>
      <x:c r="N8" s="61" t="n">
        <x:f>'Fluxo de Caixa'!N23-'BP'!N5</x:f>
        <x:v>0</x:v>
      </x:c>
      <x:c r="O8" s="77" t="str">
        <x:f>IF(MAX(MAX(C8:N8),-MIN(C8:N8))&lt;='Premissas'!$C$9,"OK","REVISAR")</x:f>
        <x:v>OK</x:v>
      </x:c>
    </x:row>
    <x:row r="9">
      <x:c r="B9" t="str">
        <x:v>Caixa FC × BP — Orçado</x:v>
      </x:c>
      <x:c r="C9" s="61" t="n">
        <x:f>'Fluxo de Caixa'!C45-'BP'!C32</x:f>
        <x:v>0</x:v>
      </x:c>
      <x:c r="D9" s="61" t="n">
        <x:f>'Fluxo de Caixa'!D45-'BP'!D32</x:f>
        <x:v>0</x:v>
      </x:c>
      <x:c r="E9" s="61" t="n">
        <x:f>'Fluxo de Caixa'!E45-'BP'!E32</x:f>
        <x:v>0</x:v>
      </x:c>
      <x:c r="F9" s="61" t="n">
        <x:f>'Fluxo de Caixa'!F45-'BP'!F32</x:f>
        <x:v>0</x:v>
      </x:c>
      <x:c r="G9" s="61" t="n">
        <x:f>'Fluxo de Caixa'!G45-'BP'!G32</x:f>
        <x:v>0</x:v>
      </x:c>
      <x:c r="H9" s="61" t="n">
        <x:f>'Fluxo de Caixa'!H45-'BP'!H32</x:f>
        <x:v>0</x:v>
      </x:c>
      <x:c r="I9" s="61" t="n">
        <x:f>'Fluxo de Caixa'!I45-'BP'!I32</x:f>
        <x:v>0</x:v>
      </x:c>
      <x:c r="J9" s="61" t="n">
        <x:f>'Fluxo de Caixa'!J45-'BP'!J32</x:f>
        <x:v>0</x:v>
      </x:c>
      <x:c r="K9" s="61" t="n">
        <x:f>'Fluxo de Caixa'!K45-'BP'!K32</x:f>
        <x:v>0</x:v>
      </x:c>
      <x:c r="L9" s="61" t="n">
        <x:f>'Fluxo de Caixa'!L45-'BP'!L32</x:f>
        <x:v>0</x:v>
      </x:c>
      <x:c r="M9" s="61" t="n">
        <x:f>'Fluxo de Caixa'!M45-'BP'!M32</x:f>
        <x:v>0</x:v>
      </x:c>
      <x:c r="N9" s="61" t="n">
        <x:f>'Fluxo de Caixa'!N45-'BP'!N32</x:f>
        <x:v>0</x:v>
      </x:c>
      <x:c r="O9" s="77" t="str">
        <x:f>IF(MAX(MAX(C9:N9),-MIN(C9:N9))&lt;='Premissas'!$C$9,"OK","REVISAR")</x:f>
        <x:v>OK</x:v>
      </x:c>
    </x:row>
    <x:row r="10">
      <x:c r="B10" t="str">
        <x:v>Caixa FC × BP — Forecast</x:v>
      </x:c>
      <x:c r="C10" s="61" t="n">
        <x:f>'Fluxo de Caixa'!C67-'BP'!C59</x:f>
        <x:v>0</x:v>
      </x:c>
      <x:c r="D10" s="61" t="n">
        <x:f>'Fluxo de Caixa'!D67-'BP'!D59</x:f>
        <x:v>0</x:v>
      </x:c>
      <x:c r="E10" s="61" t="n">
        <x:f>'Fluxo de Caixa'!E67-'BP'!E59</x:f>
        <x:v>0</x:v>
      </x:c>
      <x:c r="F10" s="61" t="n">
        <x:f>'Fluxo de Caixa'!F67-'BP'!F59</x:f>
        <x:v>0</x:v>
      </x:c>
      <x:c r="G10" s="61" t="n">
        <x:f>'Fluxo de Caixa'!G67-'BP'!G59</x:f>
        <x:v>0</x:v>
      </x:c>
      <x:c r="H10" s="61" t="n">
        <x:f>'Fluxo de Caixa'!H67-'BP'!H59</x:f>
        <x:v>0</x:v>
      </x:c>
      <x:c r="I10" s="61" t="n">
        <x:f>'Fluxo de Caixa'!I67-'BP'!I59</x:f>
        <x:v>0</x:v>
      </x:c>
      <x:c r="J10" s="61" t="n">
        <x:f>'Fluxo de Caixa'!J67-'BP'!J59</x:f>
        <x:v>0</x:v>
      </x:c>
      <x:c r="K10" s="61" t="n">
        <x:f>'Fluxo de Caixa'!K67-'BP'!K59</x:f>
        <x:v>0</x:v>
      </x:c>
      <x:c r="L10" s="61" t="n">
        <x:f>'Fluxo de Caixa'!L67-'BP'!L59</x:f>
        <x:v>0</x:v>
      </x:c>
      <x:c r="M10" s="61" t="n">
        <x:f>'Fluxo de Caixa'!M67-'BP'!M59</x:f>
        <x:v>0</x:v>
      </x:c>
      <x:c r="N10" s="61" t="n">
        <x:f>'Fluxo de Caixa'!N67-'BP'!N59</x:f>
        <x:v>0</x:v>
      </x:c>
      <x:c r="O10" s="77" t="str">
        <x:f>IF(MAX(MAX(C10:N10),-MIN(C10:N10))&lt;='Premissas'!$C$9,"OK","REVISAR")</x:f>
        <x:v>OK</x:v>
      </x:c>
    </x:row>
  </x:sheetData>
  <x:sheetProtection password="CBBD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O1"/>
    <x:mergeCell ref="A2:O2"/>
    <x:mergeCell ref="B3:O3"/>
  </x:mergeCells>
  <x:conditionalFormatting sqref="O5:O10">
    <x:cfRule type="expression" dxfId="0" priority="1">
      <x:formula>O5="OK"</x:formula>
    </x:cfRule>
    <x:cfRule type="expression" dxfId="1" priority="2">
      <x:formula>O5="REVISAR"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xSplit="2" ySplit="4" topLeftCell="C5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30" customHeight="1">
      <x:c r="A1" s="85" t="str">
        <x:v>Como usar este template</x:v>
      </x:c>
      <x:c r="B1" s="85"/>
      <x:c r="C1" s="85"/>
      <x:c r="D1" s="85"/>
      <x:c r="E1" s="85"/>
      <x:c r="F1" s="85"/>
      <x:c r="G1" s="85"/>
      <x:c r="H1" s="85"/>
      <x:c r="I1" s="85"/>
      <x:c r="J1" s="85"/>
      <x:c r="K1" s="85"/>
      <x:c r="L1" s="85"/>
      <x:c r="M1" s="85"/>
      <x:c r="N1" s="85"/>
      <x:c r="O1" s="85"/>
    </x:row>
    <x:row r="2" ht="22" customHeight="1">
      <x:c r="A2" s="86" t="str">
        <x:v>Um ponto de partida para organizar o ciclo mensal de FP&amp;A em uma indústria.</x:v>
      </x:c>
      <x:c r="B2" s="86"/>
      <x:c r="C2" s="86"/>
      <x:c r="D2" s="86"/>
      <x:c r="E2" s="86"/>
      <x:c r="F2" s="86"/>
      <x:c r="G2" s="86"/>
      <x:c r="H2" s="86"/>
      <x:c r="I2" s="86"/>
      <x:c r="J2" s="86"/>
      <x:c r="K2" s="86"/>
      <x:c r="L2" s="86"/>
      <x:c r="M2" s="86"/>
      <x:c r="N2" s="86"/>
      <x:c r="O2" s="86"/>
    </x:row>
    <x:row r="3" ht="18" customHeight="1">
      <x:c r="B3" s="89" t="str">
        <x:v>Autoria: FP&amp;A nos bastidores</x:v>
      </x:c>
      <x:c r="C3" s="89"/>
      <x:c r="D3" s="89"/>
      <x:c r="E3" s="89"/>
      <x:c r="F3" s="89"/>
      <x:c r="G3" s="89"/>
      <x:c r="H3" s="89"/>
      <x:c r="I3" s="89"/>
      <x:c r="J3" s="89"/>
      <x:c r="K3" s="89"/>
      <x:c r="L3" s="89"/>
      <x:c r="M3" s="89"/>
      <x:c r="N3" s="89"/>
      <x:c r="O3" s="89"/>
    </x:row>
    <x:row r="4" ht="22" customHeight="1">
      <x:c r="B4" s="78" t="str">
        <x:v>1. Configure</x:v>
      </x:c>
      <x:c r="C4" s="78"/>
      <x:c r="D4" s="78"/>
      <x:c r="E4" s="78"/>
      <x:c r="F4" s="78"/>
      <x:c r="G4" s="78"/>
      <x:c r="H4" s="78"/>
      <x:c r="I4" s="78"/>
      <x:c r="J4" s="78"/>
      <x:c r="K4" s="78"/>
      <x:c r="L4" s="78"/>
      <x:c r="M4" s="78"/>
      <x:c r="N4" s="78"/>
      <x:c r="O4" s="78"/>
    </x:row>
    <x:row r="5">
      <x:c r="B5" s="79" t="str">
        <x:v>Preencha empresa, ano, unidade e responsável na aba Premissas.</x:v>
      </x:c>
      <x:c r="C5" s="79"/>
      <x:c r="D5" s="79"/>
      <x:c r="E5" s="79"/>
      <x:c r="F5" s="79"/>
      <x:c r="G5" s="79"/>
      <x:c r="H5" s="79"/>
      <x:c r="I5" s="79"/>
      <x:c r="J5" s="79"/>
      <x:c r="K5" s="79"/>
      <x:c r="L5" s="79"/>
      <x:c r="M5" s="79"/>
      <x:c r="N5" s="79"/>
      <x:c r="O5" s="79"/>
    </x:row>
    <x:row r="6">
      <x:c r="B6" s="79"/>
      <x:c r="C6" s="79"/>
      <x:c r="D6" s="79"/>
      <x:c r="E6" s="79"/>
      <x:c r="F6" s="79"/>
      <x:c r="G6" s="79"/>
      <x:c r="H6" s="79"/>
      <x:c r="I6" s="79"/>
      <x:c r="J6" s="79"/>
      <x:c r="K6" s="79"/>
      <x:c r="L6" s="79"/>
      <x:c r="M6" s="79"/>
      <x:c r="N6" s="79"/>
      <x:c r="O6" s="79"/>
    </x:row>
    <x:row r="8" ht="22" customHeight="1">
      <x:c r="B8" s="9" t="str">
        <x:v>2. Alimente o realizado</x:v>
      </x:c>
      <x:c r="C8" s="9"/>
      <x:c r="D8" s="9"/>
      <x:c r="E8" s="9"/>
      <x:c r="F8" s="9"/>
      <x:c r="G8" s="9"/>
      <x:c r="H8" s="9"/>
      <x:c r="I8" s="9"/>
      <x:c r="J8" s="9"/>
      <x:c r="K8" s="9"/>
      <x:c r="L8" s="9"/>
      <x:c r="M8" s="9"/>
      <x:c r="N8" s="9"/>
      <x:c r="O8" s="9"/>
    </x:row>
    <x:row r="9">
      <x:c r="B9" s="79" t="str">
        <x:v>Na DRE, BP e Fluxo de Caixa, preencha somente as células amarelas do bloco Real.</x:v>
      </x:c>
      <x:c r="C9" s="79"/>
      <x:c r="D9" s="79"/>
      <x:c r="E9" s="79"/>
      <x:c r="F9" s="79"/>
      <x:c r="G9" s="79"/>
      <x:c r="H9" s="79"/>
      <x:c r="I9" s="79"/>
      <x:c r="J9" s="79"/>
      <x:c r="K9" s="79"/>
      <x:c r="L9" s="79"/>
      <x:c r="M9" s="79"/>
      <x:c r="N9" s="79"/>
      <x:c r="O9" s="79"/>
    </x:row>
    <x:row r="10">
      <x:c r="B10" s="79"/>
      <x:c r="C10" s="79"/>
      <x:c r="D10" s="79"/>
      <x:c r="E10" s="79"/>
      <x:c r="F10" s="79"/>
      <x:c r="G10" s="79"/>
      <x:c r="H10" s="79"/>
      <x:c r="I10" s="79"/>
      <x:c r="J10" s="79"/>
      <x:c r="K10" s="79"/>
      <x:c r="L10" s="79"/>
      <x:c r="M10" s="79"/>
      <x:c r="N10" s="79"/>
      <x:c r="O10" s="79"/>
    </x:row>
    <x:row r="12" ht="22" customHeight="1">
      <x:c r="B12" s="9" t="str">
        <x:v>3. Registre o orçamento</x:v>
      </x:c>
      <x:c r="C12" s="9"/>
      <x:c r="D12" s="9"/>
      <x:c r="E12" s="9"/>
      <x:c r="F12" s="9"/>
      <x:c r="G12" s="9"/>
      <x:c r="H12" s="9"/>
      <x:c r="I12" s="9"/>
      <x:c r="J12" s="9"/>
      <x:c r="K12" s="9"/>
      <x:c r="L12" s="9"/>
      <x:c r="M12" s="9"/>
      <x:c r="N12" s="9"/>
      <x:c r="O12" s="9"/>
    </x:row>
    <x:row r="13">
      <x:c r="B13" s="79" t="str">
        <x:v>Use o bloco Orçado para manter a referência aprovada para os 12 meses.</x:v>
      </x:c>
      <x:c r="C13" s="79"/>
      <x:c r="D13" s="79"/>
      <x:c r="E13" s="79"/>
      <x:c r="F13" s="79"/>
      <x:c r="G13" s="79"/>
      <x:c r="H13" s="79"/>
      <x:c r="I13" s="79"/>
      <x:c r="J13" s="79"/>
      <x:c r="K13" s="79"/>
      <x:c r="L13" s="79"/>
      <x:c r="M13" s="79"/>
      <x:c r="N13" s="79"/>
      <x:c r="O13" s="79"/>
    </x:row>
    <x:row r="14">
      <x:c r="B14" s="79"/>
      <x:c r="C14" s="79"/>
      <x:c r="D14" s="79"/>
      <x:c r="E14" s="79"/>
      <x:c r="F14" s="79"/>
      <x:c r="G14" s="79"/>
      <x:c r="H14" s="79"/>
      <x:c r="I14" s="79"/>
      <x:c r="J14" s="79"/>
      <x:c r="K14" s="79"/>
      <x:c r="L14" s="79"/>
      <x:c r="M14" s="79"/>
      <x:c r="N14" s="79"/>
      <x:c r="O14" s="79"/>
    </x:row>
    <x:row r="16" ht="22" customHeight="1">
      <x:c r="B16" s="9" t="str">
        <x:v>4. Atualize o Forecast</x:v>
      </x:c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9"/>
      <x:c r="O16" s="9"/>
    </x:row>
    <x:row r="17">
      <x:c r="B17" s="79" t="str">
        <x:v>Revise o bloco Forecast conforme o ano avança, incorporando fatos realizados e novas expectativas.</x:v>
      </x:c>
      <x:c r="C17" s="79"/>
      <x:c r="D17" s="79"/>
      <x:c r="E17" s="79"/>
      <x:c r="F17" s="79"/>
      <x:c r="G17" s="79"/>
      <x:c r="H17" s="79"/>
      <x:c r="I17" s="79"/>
      <x:c r="J17" s="79"/>
      <x:c r="K17" s="79"/>
      <x:c r="L17" s="79"/>
      <x:c r="M17" s="79"/>
      <x:c r="N17" s="79"/>
      <x:c r="O17" s="79"/>
    </x:row>
    <x:row r="18">
      <x:c r="B18" s="79"/>
      <x:c r="C18" s="79"/>
      <x:c r="D18" s="79"/>
      <x:c r="E18" s="79"/>
      <x:c r="F18" s="79"/>
      <x:c r="G18" s="79"/>
      <x:c r="H18" s="79"/>
      <x:c r="I18" s="79"/>
      <x:c r="J18" s="79"/>
      <x:c r="K18" s="79"/>
      <x:c r="L18" s="79"/>
      <x:c r="M18" s="79"/>
      <x:c r="N18" s="79"/>
      <x:c r="O18" s="79"/>
    </x:row>
    <x:row r="20" ht="22" customHeight="1">
      <x:c r="B20" s="9" t="str">
        <x:v>5. Analise os desvios</x:v>
      </x:c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  <x:c r="O20" s="9"/>
    </x:row>
    <x:row r="21">
      <x:c r="B21" s="79" t="str">
        <x:v>Os blocos de variação e a Visão Geral calculam Real − Orçado e Forecast − Orçado.</x:v>
      </x:c>
      <x:c r="C21" s="79"/>
      <x:c r="D21" s="79"/>
      <x:c r="E21" s="79"/>
      <x:c r="F21" s="79"/>
      <x:c r="G21" s="79"/>
      <x:c r="H21" s="79"/>
      <x:c r="I21" s="79"/>
      <x:c r="J21" s="79"/>
      <x:c r="K21" s="79"/>
      <x:c r="L21" s="79"/>
      <x:c r="M21" s="79"/>
      <x:c r="N21" s="79"/>
      <x:c r="O21" s="79"/>
    </x:row>
    <x:row r="22">
      <x:c r="B22" s="79"/>
      <x:c r="C22" s="79"/>
      <x:c r="D22" s="79"/>
      <x:c r="E22" s="79"/>
      <x:c r="F22" s="79"/>
      <x:c r="G22" s="79"/>
      <x:c r="H22" s="79"/>
      <x:c r="I22" s="79"/>
      <x:c r="J22" s="79"/>
      <x:c r="K22" s="79"/>
      <x:c r="L22" s="79"/>
      <x:c r="M22" s="79"/>
      <x:c r="N22" s="79"/>
      <x:c r="O22" s="79"/>
    </x:row>
    <x:row r="24" ht="22" customHeight="1">
      <x:c r="B24" s="9" t="str">
        <x:v>6. Feche com qualidade</x:v>
      </x:c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9"/>
      <x:c r="O24" s="9"/>
    </x:row>
    <x:row r="25">
      <x:c r="B25" s="79" t="str">
        <x:v>A aba Checks valida o equilíbrio do BP e a integração do caixa. Todos os checks devem estar como OK.</x:v>
      </x:c>
      <x:c r="C25" s="79"/>
      <x:c r="D25" s="79"/>
      <x:c r="E25" s="79"/>
      <x:c r="F25" s="79"/>
      <x:c r="G25" s="79"/>
      <x:c r="H25" s="79"/>
      <x:c r="I25" s="79"/>
      <x:c r="J25" s="79"/>
      <x:c r="K25" s="79"/>
      <x:c r="L25" s="79"/>
      <x:c r="M25" s="79"/>
      <x:c r="N25" s="79"/>
      <x:c r="O25" s="79"/>
    </x:row>
    <x:row r="26">
      <x:c r="B26" s="79"/>
      <x:c r="C26" s="79"/>
      <x:c r="D26" s="79"/>
      <x:c r="E26" s="79"/>
      <x:c r="F26" s="79"/>
      <x:c r="G26" s="79"/>
      <x:c r="H26" s="79"/>
      <x:c r="I26" s="79"/>
      <x:c r="J26" s="79"/>
      <x:c r="K26" s="79"/>
      <x:c r="L26" s="79"/>
      <x:c r="M26" s="79"/>
      <x:c r="N26" s="79"/>
      <x:c r="O26" s="79"/>
    </x:row>
    <x:row r="28" ht="32" customHeight="1">
      <x:c r="B28" s="81" t="str">
        <x:v>Observação: este modelo é uma estrutura educacional e gerencial. Ajuste o plano de contas e as regras às políticas contábeis, fiscais e operacionais da sua empresa.</x:v>
      </x:c>
      <x:c r="C28" s="81"/>
      <x:c r="D28" s="81"/>
      <x:c r="E28" s="81"/>
      <x:c r="F28" s="81"/>
      <x:c r="G28" s="81"/>
      <x:c r="H28" s="81"/>
      <x:c r="I28" s="81"/>
      <x:c r="J28" s="81"/>
      <x:c r="K28" s="81"/>
      <x:c r="L28" s="81"/>
      <x:c r="M28" s="81"/>
      <x:c r="N28" s="81"/>
      <x:c r="O28" s="81"/>
    </x:row>
  </x:sheetData>
  <x:sheetProtection password="CBBD" sheet="1" objects="1" scenarios="1" formatCells="1" formatColumns="1" formatRows="1" insertColumns="1" insertRows="1" insertHyperlinks="1" deleteColumns="1" deleteRows="1" selectLockedCells="1" sort="1" autoFilter="1" pivotTables="1" selectUnlockedCells="0"/>
  <x:mergeCells>
    <x:mergeCell ref="A1:O1"/>
    <x:mergeCell ref="A2:O2"/>
    <x:mergeCell ref="B4:O4"/>
    <x:mergeCell ref="B5:O6"/>
    <x:mergeCell ref="B8:O8"/>
    <x:mergeCell ref="B9:O10"/>
    <x:mergeCell ref="B12:O12"/>
    <x:mergeCell ref="B13:O14"/>
    <x:mergeCell ref="B16:O16"/>
    <x:mergeCell ref="B17:O18"/>
    <x:mergeCell ref="B20:O20"/>
    <x:mergeCell ref="B21:O22"/>
    <x:mergeCell ref="B24:O24"/>
    <x:mergeCell ref="B25:O26"/>
    <x:mergeCell ref="B28:O28"/>
    <x:mergeCell ref="B3:O3"/>
  </x:mergeCells>
  <x:pageMargins left="0.7" right="0.7" top="0.75" bottom="0.75" header="0.3" footer="0.3"/>
</x: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FP&amp;A Industrial — DRE, BP e Fluxo de Caixa</dc:title>
  <dc:creator>FP&amp;A nos bastidores</dc:creator>
  <cp:lastModifiedBy>FP&amp;A nos bastidores</cp:lastModifiedBy>
  <dcterms:created xsi:type="dcterms:W3CDTF">2026-09-21T23:44:28.205Z</dcterms:created>
  <dcterms:modified xsi:type="dcterms:W3CDTF">2026-09-21T23:44:28.205Z</dcterms:modified>
</cp:coreProperties>
</file>